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pphandling\Upphandlingar\Digitala och fysiska utskickstjänster\Digitala och fysiska utskickstjänster 2019\12. Avslut\Avropsvägledning o avropsstöd\Arbetsmatrl\"/>
    </mc:Choice>
  </mc:AlternateContent>
  <bookViews>
    <workbookView xWindow="0" yWindow="0" windowWidth="8508" windowHeight="9144" tabRatio="787"/>
  </bookViews>
  <sheets>
    <sheet name="Instruktion" sheetId="3" r:id="rId1"/>
    <sheet name="Mall - VOLYMER OCH PRISER" sheetId="9" r:id="rId2"/>
  </sheets>
  <definedNames>
    <definedName name="Print_Area" localSheetId="0">Instruktion!$B$1:$B$19</definedName>
    <definedName name="_xlnm.Print_Area" localSheetId="0">Instruktion!$A$1:$G$20</definedName>
    <definedName name="_xlnm.Print_Area" localSheetId="1">'Mall - VOLYMER OCH PRISER'!$A$1:$K$91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9" l="1"/>
  <c r="K64" i="9"/>
  <c r="K62" i="9"/>
  <c r="K61" i="9"/>
  <c r="I81" i="9"/>
  <c r="K75" i="9" l="1"/>
  <c r="J75" i="9"/>
  <c r="K73" i="9"/>
  <c r="J73" i="9"/>
  <c r="K71" i="9"/>
  <c r="J71" i="9"/>
  <c r="K70" i="9"/>
  <c r="K68" i="9"/>
  <c r="J68" i="9"/>
  <c r="K66" i="9"/>
  <c r="J66" i="9"/>
  <c r="J64" i="9"/>
  <c r="J62" i="9"/>
  <c r="I27" i="9"/>
  <c r="I26" i="9"/>
  <c r="I25" i="9"/>
  <c r="I24" i="9"/>
  <c r="I23" i="9"/>
  <c r="I22" i="9"/>
  <c r="I21" i="9"/>
  <c r="I20" i="9"/>
  <c r="I19" i="9"/>
  <c r="I18" i="9"/>
  <c r="I16" i="9"/>
  <c r="I84" i="9"/>
  <c r="I83" i="9"/>
  <c r="I82" i="9"/>
  <c r="I51" i="9"/>
  <c r="I50" i="9"/>
  <c r="I49" i="9"/>
  <c r="I48" i="9"/>
  <c r="I47" i="9"/>
  <c r="I41" i="9"/>
  <c r="I40" i="9"/>
  <c r="I39" i="9"/>
  <c r="I38" i="9"/>
  <c r="I37" i="9"/>
  <c r="I32" i="9"/>
  <c r="I33" i="9" s="1"/>
  <c r="I52" i="9" l="1"/>
  <c r="I42" i="9"/>
  <c r="I85" i="9"/>
  <c r="K77" i="9"/>
  <c r="I28" i="9"/>
  <c r="I89" i="9" l="1"/>
</calcChain>
</file>

<file path=xl/sharedStrings.xml><?xml version="1.0" encoding="utf-8"?>
<sst xmlns="http://schemas.openxmlformats.org/spreadsheetml/2006/main" count="286" uniqueCount="119">
  <si>
    <t>Utvärderingspris</t>
  </si>
  <si>
    <t>Digitala och fysiska utskickstjänster 2019</t>
  </si>
  <si>
    <t>Projektnr: 10431</t>
  </si>
  <si>
    <t>- Priser och värden anges enbart med siffror (inga enheter eller liknande anges)</t>
  </si>
  <si>
    <t>Beskrivning</t>
  </si>
  <si>
    <t>Enhet</t>
  </si>
  <si>
    <t>Styck</t>
  </si>
  <si>
    <t>Fysiska utskick</t>
  </si>
  <si>
    <t>Standardförsändelse</t>
  </si>
  <si>
    <t>Digitala utskick</t>
  </si>
  <si>
    <t>E-faktura till internetbank</t>
  </si>
  <si>
    <t>Artikelbenämning</t>
  </si>
  <si>
    <t>Filöverföring/Orderinlämning</t>
  </si>
  <si>
    <t>Tillval, baksideutskrift</t>
  </si>
  <si>
    <t>Bearbetning mottagen fil (order)</t>
  </si>
  <si>
    <t>Efterföljande sida/extra ark</t>
  </si>
  <si>
    <t>Per styck</t>
  </si>
  <si>
    <t>Per kilo</t>
  </si>
  <si>
    <t>Betalningsbar faktura till digital brevlåda</t>
  </si>
  <si>
    <t>Meddelande till digital brevlåda via Mina meddelanden</t>
  </si>
  <si>
    <t>- Enbart gulmarkerade celler fylls i av anbudsgivaren</t>
  </si>
  <si>
    <t>Referensprislista</t>
  </si>
  <si>
    <t>Antal för utvärdering</t>
  </si>
  <si>
    <t>- Utvärdering sker med avrundning till två decimaler</t>
  </si>
  <si>
    <t>Kravhänvisning</t>
  </si>
  <si>
    <t>Instruktion för angivande av priser</t>
  </si>
  <si>
    <t>Total anbudssumma:</t>
  </si>
  <si>
    <t>- Priser som anges ska vara i SEK exkl mervärdesskatt</t>
  </si>
  <si>
    <t>EDI-faktura</t>
  </si>
  <si>
    <t>Kuvert C5</t>
  </si>
  <si>
    <t>Kuvert C65/S65</t>
  </si>
  <si>
    <t>Kuvert C4</t>
  </si>
  <si>
    <t>Hantering av uppsättning/anslutning av ny EDI-fakturamottagare</t>
  </si>
  <si>
    <t>Tillämpas på volym som understiger antalsgränser för brevsändning enligt Särskilda villkor för Brevsändning Utrikes (1:a-klass och Ekonomi)* per tillfälle</t>
  </si>
  <si>
    <t>Leverans, införande och implementering</t>
  </si>
  <si>
    <t>Införandeprojekt</t>
  </si>
  <si>
    <t>Hänvisa till punkt i avropsförfrågan där krav framgår
Ex. Avropsförfrågan, p. 8.1 införandeprojekt.</t>
  </si>
  <si>
    <t>Hänvisa till punkt i avropsförfrågan där krav framgår
Ex. Avropsförfrågan, p. 8.2 Uppsättning och implementering av rutinmässiga flöden med underliggande punkter.</t>
  </si>
  <si>
    <t>Pris</t>
  </si>
  <si>
    <t>System 1</t>
  </si>
  <si>
    <t>System 2</t>
  </si>
  <si>
    <t>System 3</t>
  </si>
  <si>
    <t>System 4</t>
  </si>
  <si>
    <t>System 5</t>
  </si>
  <si>
    <t>System 6</t>
  </si>
  <si>
    <t>System 7</t>
  </si>
  <si>
    <t>System 8</t>
  </si>
  <si>
    <t>System 9</t>
  </si>
  <si>
    <t>System 10, osv.</t>
  </si>
  <si>
    <t>Förfrågningsunderlaget till ramavtalet, avsnitt 4. Kravspecifikation
p. 4.5.4</t>
  </si>
  <si>
    <t>Förfrågningsunderlaget till ramavtalet, avsnitt 4. Kravspecifikation
p. 4.5.5 med underliggande punkter</t>
  </si>
  <si>
    <t>Förfrågningsunderlaget till ramavtalet, avsnitt 4. Kravspecifikation
p. 4.5.6 med underliggande punkter</t>
  </si>
  <si>
    <t>Förfrågningsunderlaget till ramavtalet, avsnitt 4. Kravspecifikation
p. 4.5.7</t>
  </si>
  <si>
    <t>Förfrågningsunderlaget till ramavtalet, avsnitt 4. Kravspecifikation
p. 4.5.8</t>
  </si>
  <si>
    <t>Förfrågningsunderlaget till ramavtalet, avsnitt 4. Kravspecifikation
p. 4.5.9.1</t>
  </si>
  <si>
    <t>Förfrågningsunderlaget till ramavtalet, avsnitt 4. Kravspecifikation
p. 4.5.9.2 a.</t>
  </si>
  <si>
    <t>Förfrågningsunderlaget till ramavtalet, avsnitt 4. Kravspecifikation
p. 4.5.9.2 b.</t>
  </si>
  <si>
    <t>Förfrågningsunderlaget till ramavtalet, avsnitt 4. Kravspecifikation
p. 4.5.9.2 c.</t>
  </si>
  <si>
    <t>Förfrågningsunderlaget till ramavtalet, avsnitt 4. Kravspecifikation
p. 4.5.9.3</t>
  </si>
  <si>
    <t>Förfrågningsunderlaget till ramavtalet, avsnitt 4. Kravspecifikation
p. 4.5.9.4</t>
  </si>
  <si>
    <t>I pris per styck ingår samtliga förenade kostnader med utförandet av tjänsten enligt kravet i förfrågningsunderlaget. Pris anges per mottagen fil (order).</t>
  </si>
  <si>
    <t>I pris per styck ingår samtliga förenade kostnader med utförandet av tjänsten enligt kravet i förfrågningsunderlaget. Pris anges per sänt meddelande.</t>
  </si>
  <si>
    <t>I pris per styck ingår samtliga förenade kostnader med utförandet av tjänsten enligt kravet i förfrågningsunderlaget. Pris anges per sänd faktura.</t>
  </si>
  <si>
    <t>I pris per styck ingår samtliga förenade kostnader med utförandet av tjänsten enligt kravet i förfrågningsunderlaget. Pris anges per uppsättning/anslutning.</t>
  </si>
  <si>
    <t>I pris per styck ingår samtliga förenade kostnader med utförandet av tjänsten och tillhandahållande av materialval enligt kravet i förfrågningsunderlaget. Pris anges per standardförsändelse.</t>
  </si>
  <si>
    <t>I pris per styck ingår samtliga förenade kostnader med utförandet av tjänsten och tillhandahållande av materialval enligt kravet i förfrågningsunderlaget. Pris anges per kuvert C5.</t>
  </si>
  <si>
    <t>I pris per styck ingår samtliga förenade kostnader med utförandet av tjänsten och tillhandahållande av materialval enligt kravet i förfrågningsunderlaget. Pris anges per kuvert C65/S65.</t>
  </si>
  <si>
    <t>I pris per styck ingår samtliga förenade kostnader med utförandet av tjänsten och tillhandahållande av materialval enligt kravet i förfrågningsunderlaget. Pris anges per kuvert C4.</t>
  </si>
  <si>
    <t>I pris per styck ingår samtliga förenade kostnader med utförandet av tjänsten och tillhandahållande av materialval enligt kravet i förfrågningsunderlaget. Pris anges per efterföljande sida/extra ark.</t>
  </si>
  <si>
    <t>I pris per styck ingår samtliga förenade kostnader med utförandet av tjänsten och tillhandahållande av materialval enligt kravet i förfrågningsunderlaget. Pris anges per baksideutskrift.</t>
  </si>
  <si>
    <t>Krav/kravhänvisning</t>
  </si>
  <si>
    <t>Hänvisa till punkt i avropsförfrågan där krav framgår alternativt ange krav här.</t>
  </si>
  <si>
    <t>Ex. I pris för införandeprojekt ingår samtliga förenade kostnader med utförandet av tjänsten enligt kravet. Pris lämnas som total engångskostnad för införande av samtliga tjänster som efterfrågats.</t>
  </si>
  <si>
    <t>Porto</t>
  </si>
  <si>
    <t>N/A</t>
  </si>
  <si>
    <t>Summera varje delsumma för utvärdering ovan.</t>
  </si>
  <si>
    <t xml:space="preserve">Delsumma: </t>
  </si>
  <si>
    <t>Lägg till/ta bort rader vid behov.</t>
  </si>
  <si>
    <t>Pris anges för upp till nedan angivna vikt i kilo per försändelse</t>
  </si>
  <si>
    <r>
      <t>Referensprislista:
Brevsändning inrikes, 1:a-klassbrev (Baspris),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</si>
  <si>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r>
      <t>Referensprislista:
Brevsändning inrikes, Ekonomibrev/Klimatekonomisk Brev (Baspris),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</si>
  <si>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t>Volymer enligt referensprislista</t>
  </si>
  <si>
    <r>
      <t xml:space="preserve">Tillämpas enligt aktuell referensprislista på volym motsvarande minst </t>
    </r>
    <r>
      <rPr>
        <i/>
        <sz val="11"/>
        <color rgb="FF0070C0"/>
        <rFont val="Calibri"/>
        <family val="2"/>
        <scheme val="minor"/>
      </rPr>
      <t>500-4999</t>
    </r>
    <r>
      <rPr>
        <i/>
        <sz val="11"/>
        <color theme="1"/>
        <rFont val="Calibri"/>
        <family val="2"/>
        <scheme val="minor"/>
      </rPr>
      <t xml:space="preserve"> st försändelser per tillfälle, sorterat/osorterat. Minsta debitering sker för </t>
    </r>
    <r>
      <rPr>
        <i/>
        <sz val="11"/>
        <color rgb="FF0070C0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 xml:space="preserve"> gram per försändelse</t>
    </r>
  </si>
  <si>
    <r>
      <t xml:space="preserve">Tillämpas enligt aktuell referensprislista på volym motsvarande minst </t>
    </r>
    <r>
      <rPr>
        <i/>
        <sz val="11"/>
        <color rgb="FF0070C0"/>
        <rFont val="Calibri"/>
        <family val="2"/>
        <scheme val="minor"/>
      </rPr>
      <t>5000-10000</t>
    </r>
    <r>
      <rPr>
        <i/>
        <sz val="11"/>
        <color theme="1"/>
        <rFont val="Calibri"/>
        <family val="2"/>
        <scheme val="minor"/>
      </rPr>
      <t xml:space="preserve"> st försändelser per tillfälle, sorterat. Minsta debitering sker för </t>
    </r>
    <r>
      <rPr>
        <i/>
        <sz val="11"/>
        <color rgb="FF0070C0"/>
        <rFont val="Calibri"/>
        <family val="2"/>
        <scheme val="minor"/>
      </rPr>
      <t>10</t>
    </r>
    <r>
      <rPr>
        <i/>
        <sz val="11"/>
        <color theme="1"/>
        <rFont val="Calibri"/>
        <family val="2"/>
        <scheme val="minor"/>
      </rPr>
      <t xml:space="preserve"> gram per försändelse</t>
    </r>
  </si>
  <si>
    <r>
      <t xml:space="preserve">Porto - A-post brevsändning inrikes, minst </t>
    </r>
    <r>
      <rPr>
        <i/>
        <sz val="11"/>
        <color rgb="FF0070C0"/>
        <rFont val="Calibri"/>
        <family val="2"/>
        <scheme val="minor"/>
      </rPr>
      <t xml:space="preserve">500-4999 </t>
    </r>
    <r>
      <rPr>
        <i/>
        <sz val="11"/>
        <color theme="1"/>
        <rFont val="Calibri"/>
        <family val="2"/>
        <scheme val="minor"/>
      </rPr>
      <t>st</t>
    </r>
  </si>
  <si>
    <r>
      <t xml:space="preserve">Porto - B-post brevsändning inrikes, minst </t>
    </r>
    <r>
      <rPr>
        <i/>
        <sz val="11"/>
        <color rgb="FF0070C0"/>
        <rFont val="Calibri"/>
        <family val="2"/>
        <scheme val="minor"/>
      </rPr>
      <t>500-4999</t>
    </r>
    <r>
      <rPr>
        <i/>
        <sz val="11"/>
        <color theme="1"/>
        <rFont val="Calibri"/>
        <family val="2"/>
        <scheme val="minor"/>
      </rPr>
      <t xml:space="preserve"> st</t>
    </r>
  </si>
  <si>
    <r>
      <t xml:space="preserve">Porto - A-post brevsändning inrikes, minst </t>
    </r>
    <r>
      <rPr>
        <i/>
        <sz val="11"/>
        <color rgb="FF0070C0"/>
        <rFont val="Calibri"/>
        <family val="2"/>
        <scheme val="minor"/>
      </rPr>
      <t xml:space="preserve">5000-10000 </t>
    </r>
    <r>
      <rPr>
        <i/>
        <sz val="11"/>
        <color theme="1"/>
        <rFont val="Calibri"/>
        <family val="2"/>
        <scheme val="minor"/>
      </rPr>
      <t>st</t>
    </r>
  </si>
  <si>
    <r>
      <t xml:space="preserve">Porto - B-post brevsändning inrikes, minst </t>
    </r>
    <r>
      <rPr>
        <i/>
        <sz val="11"/>
        <color rgb="FF0070C0"/>
        <rFont val="Calibri"/>
        <family val="2"/>
        <scheme val="minor"/>
      </rPr>
      <t>5000-10000</t>
    </r>
    <r>
      <rPr>
        <i/>
        <sz val="11"/>
        <color theme="1"/>
        <rFont val="Calibri"/>
        <family val="2"/>
        <scheme val="minor"/>
      </rPr>
      <t xml:space="preserve"> st</t>
    </r>
  </si>
  <si>
    <t>Stödjande kringtjänster</t>
  </si>
  <si>
    <t>Utbildning</t>
  </si>
  <si>
    <t>Register e-fakturakunder inkl. webbapplikation</t>
  </si>
  <si>
    <t>Elektronisk lagringstjänst inkl. webbapplikation</t>
  </si>
  <si>
    <t>Självadministration, uppföljning och kontroll inkl. webbapplikation</t>
  </si>
  <si>
    <r>
      <t xml:space="preserve">Referensprislista:
</t>
    </r>
    <r>
      <rPr>
        <i/>
        <sz val="11"/>
        <rFont val="Calibri"/>
        <family val="2"/>
        <scheme val="minor"/>
      </rPr>
      <t>Porto betalt inrikes brev, 1:a-klassbrev (Brev),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</si>
  <si>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r>
      <rPr>
        <i/>
        <sz val="11"/>
        <rFont val="Calibri"/>
        <family val="2"/>
        <scheme val="minor"/>
      </rPr>
      <t xml:space="preserve">Tillämpas på volym motsvarande färre än </t>
    </r>
    <r>
      <rPr>
        <i/>
        <sz val="11"/>
        <color rgb="FF0070C0"/>
        <rFont val="Calibri"/>
        <family val="2"/>
        <scheme val="minor"/>
      </rPr>
      <t>500</t>
    </r>
    <r>
      <rPr>
        <i/>
        <sz val="11"/>
        <rFont val="Calibri"/>
        <family val="2"/>
        <scheme val="minor"/>
      </rPr>
      <t xml:space="preserve"> försändelser per tillfälle enligt aktuell referensprislista</t>
    </r>
  </si>
  <si>
    <r>
      <t xml:space="preserve">Porto - Enstaka försändelse inrikes, upp till </t>
    </r>
    <r>
      <rPr>
        <i/>
        <sz val="11"/>
        <color rgb="FF0070C0"/>
        <rFont val="Calibri"/>
        <family val="2"/>
        <scheme val="minor"/>
      </rPr>
      <t>50</t>
    </r>
    <r>
      <rPr>
        <i/>
        <sz val="11"/>
        <color theme="1"/>
        <rFont val="Calibri"/>
        <family val="2"/>
        <scheme val="minor"/>
      </rPr>
      <t xml:space="preserve"> g</t>
    </r>
  </si>
  <si>
    <r>
      <t>Referensprislista:
Brev utrikes fakturering, 1:a-klassbrev (Brev utrikes),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</si>
  <si>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r>
      <t xml:space="preserve">Porto - A-post brevsändning utrikes (Danmark), Små brev**, minst </t>
    </r>
    <r>
      <rPr>
        <i/>
        <sz val="11"/>
        <color rgb="FF0070C0"/>
        <rFont val="Calibri"/>
        <family val="2"/>
        <scheme val="minor"/>
      </rPr>
      <t>300</t>
    </r>
    <r>
      <rPr>
        <i/>
        <sz val="11"/>
        <color theme="1"/>
        <rFont val="Calibri"/>
        <family val="2"/>
        <scheme val="minor"/>
      </rPr>
      <t xml:space="preserve"> st</t>
    </r>
  </si>
  <si>
    <r>
      <t>Referensprislista:
Brev utrikes fakturering, 1:a-klassbrev (Brevsändning utrikes),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</si>
  <si>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r>
      <t xml:space="preserve">Tillämpas på volym motsvarande minst </t>
    </r>
    <r>
      <rPr>
        <i/>
        <sz val="11"/>
        <color rgb="FF0070C0"/>
        <rFont val="Calibri"/>
        <family val="2"/>
        <scheme val="minor"/>
      </rPr>
      <t>300</t>
    </r>
    <r>
      <rPr>
        <i/>
        <sz val="11"/>
        <color theme="1"/>
        <rFont val="Calibri"/>
        <family val="2"/>
        <scheme val="minor"/>
      </rPr>
      <t xml:space="preserve"> försändelser enligt Särskilda villkor för Brevsändning Utrikes (1:a-klass och Ekonomi)* per tillfälle</t>
    </r>
  </si>
  <si>
    <r>
      <t xml:space="preserve">Porto - A-post brevsändning utrikes (Övriga länder), Små brev**, minst </t>
    </r>
    <r>
      <rPr>
        <i/>
        <sz val="11"/>
        <color rgb="FF0070C0"/>
        <rFont val="Calibri"/>
        <family val="2"/>
        <scheme val="minor"/>
      </rPr>
      <t>300</t>
    </r>
    <r>
      <rPr>
        <i/>
        <sz val="11"/>
        <color theme="1"/>
        <rFont val="Calibri"/>
        <family val="2"/>
        <scheme val="minor"/>
      </rPr>
      <t xml:space="preserve"> st</t>
    </r>
  </si>
  <si>
    <r>
      <t xml:space="preserve">Porto - B-post brevsändning utrikes, (Alla länder), Små brev**, minst </t>
    </r>
    <r>
      <rPr>
        <i/>
        <sz val="11"/>
        <color rgb="FF0070C0"/>
        <rFont val="Calibri"/>
        <family val="2"/>
        <scheme val="minor"/>
      </rPr>
      <t>300</t>
    </r>
    <r>
      <rPr>
        <i/>
        <sz val="11"/>
        <color theme="1"/>
        <rFont val="Calibri"/>
        <family val="2"/>
        <scheme val="minor"/>
      </rPr>
      <t xml:space="preserve"> st</t>
    </r>
  </si>
  <si>
    <r>
      <t>Referensprislista:
Brev utrikes fakturering, Ekonomibrev (Brevsändning utrikes), daterat gällande fr.o.m. 202</t>
    </r>
    <r>
      <rPr>
        <i/>
        <sz val="11"/>
        <color rgb="FF0070C0"/>
        <rFont val="Calibri"/>
        <family val="2"/>
        <scheme val="minor"/>
      </rPr>
      <t>X-XX-XX</t>
    </r>
  </si>
  <si>
    <t>NEJ</t>
  </si>
  <si>
    <t>Takpris i ramavtal</t>
  </si>
  <si>
    <t>JA</t>
  </si>
  <si>
    <t>VOLYMER OCH PRISER</t>
  </si>
  <si>
    <t>Uppsättning, implementering och driftsättning</t>
  </si>
  <si>
    <t>Ex. I pris för Uppsättning, implementering och driftsättning ingår samtliga förenade kostnader med utförandet av tjänsten enligt kravet. Pris lämnas som engångskostnad för Uppsättning, implementering och driftsättning per system omfattas nedan.</t>
  </si>
  <si>
    <r>
      <t xml:space="preserve">I pris per styck ingår samtliga förenade kostnader med utförandet av tjänsten enligt kravet. Pris anges per </t>
    </r>
    <r>
      <rPr>
        <i/>
        <sz val="11"/>
        <color rgb="FF0070C0"/>
        <rFont val="Calibri"/>
        <family val="2"/>
        <scheme val="minor"/>
      </rPr>
      <t>Ex: timme/halvdag/dag</t>
    </r>
    <r>
      <rPr>
        <i/>
        <sz val="11"/>
        <color theme="1"/>
        <rFont val="Calibri"/>
        <family val="2"/>
        <scheme val="minor"/>
      </rPr>
      <t>.</t>
    </r>
  </si>
  <si>
    <t>Porto - Enstaka försändelse utrikes, upp till 50 g</t>
  </si>
  <si>
    <t>- Saknas värde i cellen för prissättning räknas det som nollvärden och att tjänsten levereras utan kostnad</t>
  </si>
  <si>
    <r>
      <t xml:space="preserve">Antal för utvärdering
</t>
    </r>
    <r>
      <rPr>
        <i/>
        <sz val="11"/>
        <color theme="1"/>
        <rFont val="Calibri"/>
        <family val="2"/>
        <scheme val="minor"/>
      </rPr>
      <t>(Ex. Uppskattad årsvolym)</t>
    </r>
  </si>
  <si>
    <r>
      <t xml:space="preserve">Brevsändning styckpris
</t>
    </r>
    <r>
      <rPr>
        <i/>
        <sz val="11"/>
        <color theme="1"/>
        <rFont val="Calibri"/>
        <family val="2"/>
        <scheme val="minor"/>
      </rPr>
      <t>(Pris per styck + pris per kg enl. efterfrågad vikt)</t>
    </r>
  </si>
  <si>
    <t>- Takpriser i ramavtalet får ej överstigas i den förnyade konkurrensutsättningen</t>
  </si>
  <si>
    <r>
      <rPr>
        <b/>
        <u/>
        <sz val="11"/>
        <color rgb="FF0070C0"/>
        <rFont val="Calibri"/>
        <family val="2"/>
        <scheme val="minor"/>
      </rPr>
      <t>INFORMATION TILL UM</t>
    </r>
    <r>
      <rPr>
        <i/>
        <sz val="11"/>
        <color rgb="FF0070C0"/>
        <rFont val="Calibri"/>
        <family val="2"/>
        <scheme val="minor"/>
      </rPr>
      <t xml:space="preserve"> - tas bort vid färdigställande inför utskick till ramavtalsleverantörerna.</t>
    </r>
    <r>
      <rPr>
        <b/>
        <sz val="11"/>
        <color rgb="FF0070C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 xml:space="preserve">ANGE NEDAN RELEVANT INFORMATION OCH INSTRUKTION TILL RAMAVTALSLEVERANTÖRERNA FÖR HUR DE SKA FYLLA I PRISMATRISEN SAMT VILKA FÖRUTSÄTTNINGAR SOM GÄLLER FÖR PRISSÄTTNINGEN.
NEDAN FÖRIFYLLD TEXT ÄR </t>
    </r>
    <r>
      <rPr>
        <b/>
        <i/>
        <sz val="11"/>
        <color rgb="FF0070C0"/>
        <rFont val="Calibri"/>
        <family val="2"/>
        <scheme val="minor"/>
      </rPr>
      <t>EXEMPEL</t>
    </r>
    <r>
      <rPr>
        <sz val="11"/>
        <color rgb="FF0070C0"/>
        <rFont val="Calibri"/>
        <family val="2"/>
        <scheme val="minor"/>
      </rPr>
      <t xml:space="preserve"> PÅ INSTRUKTION SOM DEN UPPHANDLANDE MYNDIGHETEN KAN REDIGERA VID BEHOV.
OBSERVERA ATT SAMTLIGA I PRISMALLEN FÖRIFYLLDA FORMLER AVRUNDAR UTVÄRDERINGSPRIS PER PRISPOST TILL TVÅ DECIMALER. OM NI ÖNSKAR/INTE ÖNSKAR HA DET SÅ BEHÖVER NI KONTROLLERA ATT NEDAN INSTRUKTION BLIR KORREKT UTIFRÅN HUR NI VALT ATT TILLÄMPA/INTE TILLÄMPA "AVRUNDA-FORMELN".</t>
    </r>
  </si>
  <si>
    <r>
      <rPr>
        <b/>
        <u/>
        <sz val="11"/>
        <color rgb="FF0070C0"/>
        <rFont val="Calibri"/>
        <family val="2"/>
        <scheme val="minor"/>
      </rPr>
      <t>INFORMATION TILL UM</t>
    </r>
    <r>
      <rPr>
        <sz val="11"/>
        <color rgb="FF0070C0"/>
        <rFont val="Calibri"/>
        <family val="2"/>
        <scheme val="minor"/>
      </rPr>
      <t xml:space="preserve"> - </t>
    </r>
    <r>
      <rPr>
        <i/>
        <sz val="11"/>
        <color rgb="FF0070C0"/>
        <rFont val="Calibri"/>
        <family val="2"/>
        <scheme val="minor"/>
      </rPr>
      <t>tas bort vid färdigställande inför utskick till ramavtalsleverantörerna.</t>
    </r>
    <r>
      <rPr>
        <b/>
        <sz val="11"/>
        <color rgb="FF0070C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UM ANPASSAR UTIFRÅN VILKA TJÄNSTER SOM EFTERFRÅGAS OCH ANGER UPPSKATTAD VOLYM I ANTAL FÖR UTVÄRDERING.
NEDAN PRISINHÄMTNINGSFÖRSLAG OCH MATRISER ÄR EXEMPEL PÅ TJÄNSTER SOM KAN EFTERFRÅGAS I ENLIGHET MED FÖRFRÅGNINGSUNDERLAGETS AVSNITT 4. KRAVSPECIFIKATION samt KRAVKATALOGEN (bilaga 08 till förfrågningsunderlaget i ramavtalet).
FÖR MER INFORMATION OM HUR PRIS FÖR TJÄNSTER KAN INHÄMTAS VID AVROP, SE AVROPSSTÖDETS DOKUMENT "VÄGLEDNING PRISER OCH UTVÄRDERING".</t>
    </r>
  </si>
  <si>
    <r>
      <rPr>
        <b/>
        <u/>
        <sz val="11"/>
        <color rgb="FF0070C0"/>
        <rFont val="Calibri"/>
        <family val="2"/>
        <scheme val="minor"/>
      </rPr>
      <t>INFORMATION TILL UM</t>
    </r>
    <r>
      <rPr>
        <i/>
        <sz val="11"/>
        <color rgb="FF0070C0"/>
        <rFont val="Calibri"/>
        <family val="2"/>
        <scheme val="minor"/>
      </rPr>
      <t xml:space="preserve"> - tas bort vid färdigställande inför utskick till ramavtalsleverantörerna.</t>
    </r>
    <r>
      <rPr>
        <b/>
        <sz val="11"/>
        <color rgb="FF0070C0"/>
        <rFont val="Calibri"/>
        <family val="2"/>
        <scheme val="minor"/>
      </rPr>
      <t xml:space="preserve">
</t>
    </r>
    <r>
      <rPr>
        <sz val="11"/>
        <color rgb="FF0070C0"/>
        <rFont val="Calibri"/>
        <family val="2"/>
        <scheme val="minor"/>
      </rPr>
      <t>UM ANPASSAR UTIFRÅN VILKA PORTOTYPER SOM EFTERFRÅGAS OCH ANGER UPPSKATTAD VOLYM SAMT FÖR VILKEN VIKT PER FÖRSÄNDELSE PRISET SKA GÄLLA BEROENDE PÅ PORTOTYPENS PRISMODELL (ENSTAKA FÖRSÄNDELSER = STYCKPRIS, BREVSÄNDNINGAR = STYCKPRIS + PRIS PER KG).
NEDAN FINNS FÖRBERETT ETT ENKLARE EXEMPEL FÖR PRISINHÄMTNING FÖR NÅGRA UTVALDA TAKPRISSATTA PORTOTYPER I RAMAVTALET FÖR DET FALL UM INTE VILL INHÄMTA PRISER I SIN FÖRNYADE KONKURRENSUTSÄTTNING FÖR SAMTLIGA PORTOTYPER SOM TAKPRISSATTS I RAMAVTALET.
FÖR MER INFORMATION OM HUR NEDAN PRISMALLEXEMPEL FUNGERAR SAMT HUR PRIS FÖR PORTO KAN INHÄMTAS VID AVROP, SE AVROPSSTÖDETS DOKUMENT "VÄGLEDNING PRISER OCH UTVÄRDERING".</t>
    </r>
  </si>
  <si>
    <r>
      <t xml:space="preserve">I pris per styck ingår samtliga förenade kostnader med utförandet av tjänsten enligt kravet. Pris anges per </t>
    </r>
    <r>
      <rPr>
        <i/>
        <sz val="11"/>
        <color rgb="FF0070C0"/>
        <rFont val="Calibri"/>
        <family val="2"/>
        <scheme val="minor"/>
      </rPr>
      <t>Ex: månad/år</t>
    </r>
    <r>
      <rPr>
        <i/>
        <sz val="11"/>
        <color theme="1"/>
        <rFont val="Calibri"/>
        <family val="2"/>
        <scheme val="minor"/>
      </rPr>
      <t xml:space="preserve"> för </t>
    </r>
    <r>
      <rPr>
        <i/>
        <sz val="11"/>
        <color rgb="FF0070C0"/>
        <rFont val="Calibri"/>
        <family val="2"/>
        <scheme val="minor"/>
      </rPr>
      <t>Ex: ett obegränsat antal användare/X antal användare</t>
    </r>
    <r>
      <rPr>
        <i/>
        <sz val="11"/>
        <color theme="1"/>
        <rFont val="Calibri"/>
        <family val="2"/>
        <scheme val="minor"/>
      </rPr>
      <t xml:space="preserve">. </t>
    </r>
    <r>
      <rPr>
        <i/>
        <sz val="11"/>
        <color rgb="FF0070C0"/>
        <rFont val="Calibri"/>
        <family val="2"/>
        <scheme val="minor"/>
      </rPr>
      <t>OBS! Lägg till fler rader för aktuell prispost om ni exempelvis önskar ta in priser för antal användare i intervall. Fundera igenom hur ni bäst tar in priser för ert kontrakt baserat på eventuell förändring av antal användare över tid.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</si>
</sst>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-* #,##0.00\ [$kr-41D]_-;\-* #,##0.00\ [$kr-41D]_-;_-* &quot;-&quot;??\ [$kr-41D]_-;_-@_-"/>
    <numFmt numFmtId="165" formatCode="_-* #,##0\ _k_r_-;\-* #,##0\ _k_r_-;_-* &quot;-&quot;??\ _k_r_-;_-@_-"/>
    <numFmt numFmtId="166" formatCode="#,##0.00\ &quot;kr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theme="0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5">
    <xf numFmtId="0" fontId="0" fillId="0" borderId="0"/>
    <xf numFmtId="0" fontId="1" fillId="4" borderId="1">
      <alignment horizontal="center" vertical="center" wrapText="1"/>
    </xf>
    <xf numFmtId="0" fontId="1" fillId="4" borderId="1">
      <alignment horizontal="center" vertical="center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/>
    <xf numFmtId="0" fontId="2" fillId="2" borderId="3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165" fontId="0" fillId="0" borderId="0" xfId="3" applyNumberFormat="1" applyFont="1" applyAlignment="1">
      <alignment horizontal="center" vertical="center"/>
    </xf>
    <xf numFmtId="165" fontId="2" fillId="2" borderId="3" xfId="3" applyNumberFormat="1" applyFont="1" applyFill="1" applyBorder="1" applyAlignment="1">
      <alignment horizontal="center" vertical="center" wrapText="1"/>
    </xf>
    <xf numFmtId="165" fontId="2" fillId="2" borderId="4" xfId="3" applyNumberFormat="1" applyFont="1" applyFill="1" applyBorder="1" applyAlignment="1">
      <alignment horizontal="center" vertical="center"/>
    </xf>
    <xf numFmtId="166" fontId="0" fillId="6" borderId="3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3" xfId="0" applyNumberFormat="1" applyFont="1" applyFill="1" applyBorder="1" applyAlignment="1">
      <alignment horizontal="center" vertical="center"/>
    </xf>
    <xf numFmtId="166" fontId="2" fillId="2" borderId="3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9" fontId="0" fillId="0" borderId="0" xfId="4" applyFont="1"/>
    <xf numFmtId="0" fontId="6" fillId="0" borderId="0" xfId="0" applyFont="1"/>
    <xf numFmtId="0" fontId="3" fillId="8" borderId="3" xfId="0" applyFont="1" applyFill="1" applyBorder="1" applyAlignment="1">
      <alignment horizontal="center" vertical="center" wrapText="1"/>
    </xf>
    <xf numFmtId="165" fontId="2" fillId="8" borderId="3" xfId="3" applyNumberFormat="1" applyFont="1" applyFill="1" applyBorder="1" applyAlignment="1">
      <alignment horizontal="center" vertical="center"/>
    </xf>
    <xf numFmtId="166" fontId="2" fillId="8" borderId="3" xfId="0" applyNumberFormat="1" applyFont="1" applyFill="1" applyBorder="1" applyAlignment="1">
      <alignment horizontal="center"/>
    </xf>
    <xf numFmtId="166" fontId="2" fillId="7" borderId="3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165" fontId="0" fillId="0" borderId="0" xfId="0" applyNumberFormat="1" applyFont="1"/>
    <xf numFmtId="165" fontId="0" fillId="9" borderId="3" xfId="3" applyNumberFormat="1" applyFont="1" applyFill="1" applyBorder="1" applyAlignment="1">
      <alignment horizontal="center" vertical="center" wrapText="1"/>
    </xf>
    <xf numFmtId="43" fontId="0" fillId="9" borderId="3" xfId="3" applyNumberFormat="1" applyFont="1" applyFill="1" applyBorder="1" applyAlignment="1">
      <alignment horizontal="center" vertical="center" wrapText="1"/>
    </xf>
    <xf numFmtId="165" fontId="0" fillId="9" borderId="6" xfId="3" applyNumberFormat="1" applyFont="1" applyFill="1" applyBorder="1" applyAlignment="1">
      <alignment horizontal="center" vertical="center" wrapText="1"/>
    </xf>
    <xf numFmtId="165" fontId="4" fillId="9" borderId="3" xfId="3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0" fontId="7" fillId="0" borderId="0" xfId="0" applyFont="1" applyAlignment="1"/>
    <xf numFmtId="0" fontId="7" fillId="0" borderId="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5" borderId="7" xfId="0" applyFont="1" applyFill="1" applyBorder="1"/>
    <xf numFmtId="0" fontId="2" fillId="5" borderId="2" xfId="0" applyFont="1" applyFill="1" applyBorder="1"/>
    <xf numFmtId="0" fontId="2" fillId="5" borderId="5" xfId="0" applyFont="1" applyFill="1" applyBorder="1"/>
    <xf numFmtId="0" fontId="0" fillId="0" borderId="8" xfId="0" quotePrefix="1" applyFill="1" applyBorder="1"/>
    <xf numFmtId="0" fontId="0" fillId="0" borderId="9" xfId="0" quotePrefix="1" applyFill="1" applyBorder="1"/>
    <xf numFmtId="0" fontId="0" fillId="0" borderId="10" xfId="0" quotePrefix="1" applyFill="1" applyBorder="1"/>
    <xf numFmtId="0" fontId="0" fillId="0" borderId="11" xfId="0" quotePrefix="1" applyFill="1" applyBorder="1"/>
    <xf numFmtId="0" fontId="0" fillId="0" borderId="0" xfId="0" quotePrefix="1" applyFill="1" applyBorder="1"/>
    <xf numFmtId="0" fontId="0" fillId="0" borderId="12" xfId="0" quotePrefix="1" applyFill="1" applyBorder="1"/>
    <xf numFmtId="0" fontId="4" fillId="0" borderId="11" xfId="0" quotePrefix="1" applyFont="1" applyFill="1" applyBorder="1"/>
    <xf numFmtId="0" fontId="4" fillId="0" borderId="0" xfId="0" quotePrefix="1" applyFont="1" applyFill="1" applyBorder="1"/>
    <xf numFmtId="0" fontId="4" fillId="0" borderId="12" xfId="0" quotePrefix="1" applyFont="1" applyFill="1" applyBorder="1"/>
    <xf numFmtId="0" fontId="0" fillId="0" borderId="13" xfId="0" quotePrefix="1" applyFill="1" applyBorder="1"/>
    <xf numFmtId="0" fontId="0" fillId="0" borderId="14" xfId="0" quotePrefix="1" applyFill="1" applyBorder="1"/>
    <xf numFmtId="0" fontId="0" fillId="0" borderId="15" xfId="0" quotePrefix="1" applyFill="1" applyBorder="1"/>
    <xf numFmtId="0" fontId="2" fillId="7" borderId="7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3" fontId="0" fillId="0" borderId="6" xfId="3" applyNumberFormat="1" applyFont="1" applyBorder="1" applyAlignment="1">
      <alignment horizontal="center" vertical="center" wrapText="1"/>
    </xf>
    <xf numFmtId="43" fontId="0" fillId="0" borderId="4" xfId="3" applyNumberFormat="1" applyFont="1" applyBorder="1" applyAlignment="1">
      <alignment horizontal="center" vertical="center" wrapText="1"/>
    </xf>
    <xf numFmtId="166" fontId="0" fillId="3" borderId="6" xfId="0" applyNumberFormat="1" applyFont="1" applyFill="1" applyBorder="1" applyAlignment="1">
      <alignment horizontal="center" vertical="center"/>
    </xf>
    <xf numFmtId="166" fontId="0" fillId="3" borderId="4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6" fillId="0" borderId="0" xfId="0" applyFont="1"/>
    <xf numFmtId="0" fontId="10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5">
    <cellStyle name="Format 1" xfId="1"/>
    <cellStyle name="Format 2" xfId="2"/>
    <cellStyle name="Normal" xfId="0" builtinId="0"/>
    <cellStyle name="Procent" xfId="4" builtinId="5"/>
    <cellStyle name="Tusental" xfId="3" builtinId="3"/>
  </cellStyles>
  <dxfs count="12"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  <dxf>
      <font>
        <color theme="5" tint="-0.24994659260841701"/>
      </font>
      <fill>
        <patternFill>
          <bgColor theme="3" tint="0.79998168889431442"/>
        </patternFill>
      </fill>
    </dxf>
    <dxf>
      <font>
        <color theme="9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B1:I20"/>
  <sheetViews>
    <sheetView showGridLines="0" tabSelected="1" showRuler="0" zoomScale="90" zoomScaleNormal="90" workbookViewId="0">
      <selection activeCell="B4" sqref="B4:G11"/>
    </sheetView>
  </sheetViews>
  <sheetFormatPr defaultRowHeight="14.4" x14ac:dyDescent="0.3"/>
  <cols>
    <col min="1" max="1" width="1.44140625" customWidth="1"/>
    <col min="2" max="2" width="76.88671875" customWidth="1"/>
    <col min="3" max="3" width="1.6640625" customWidth="1"/>
  </cols>
  <sheetData>
    <row r="1" spans="2:9" x14ac:dyDescent="0.3">
      <c r="B1" s="1" t="s">
        <v>1</v>
      </c>
    </row>
    <row r="2" spans="2:9" x14ac:dyDescent="0.3">
      <c r="B2" s="1" t="s">
        <v>2</v>
      </c>
    </row>
    <row r="3" spans="2:9" ht="15" thickBot="1" x14ac:dyDescent="0.35">
      <c r="B3" s="1"/>
    </row>
    <row r="4" spans="2:9" ht="14.4" customHeight="1" x14ac:dyDescent="0.3">
      <c r="B4" s="37" t="s">
        <v>115</v>
      </c>
      <c r="C4" s="38"/>
      <c r="D4" s="38"/>
      <c r="E4" s="38"/>
      <c r="F4" s="38"/>
      <c r="G4" s="39"/>
      <c r="H4" s="35"/>
      <c r="I4" s="35"/>
    </row>
    <row r="5" spans="2:9" x14ac:dyDescent="0.3">
      <c r="B5" s="40"/>
      <c r="C5" s="41"/>
      <c r="D5" s="41"/>
      <c r="E5" s="41"/>
      <c r="F5" s="41"/>
      <c r="G5" s="42"/>
      <c r="H5" s="35"/>
      <c r="I5" s="35"/>
    </row>
    <row r="6" spans="2:9" x14ac:dyDescent="0.3">
      <c r="B6" s="40"/>
      <c r="C6" s="41"/>
      <c r="D6" s="41"/>
      <c r="E6" s="41"/>
      <c r="F6" s="41"/>
      <c r="G6" s="42"/>
      <c r="H6" s="35"/>
      <c r="I6" s="35"/>
    </row>
    <row r="7" spans="2:9" x14ac:dyDescent="0.3">
      <c r="B7" s="40"/>
      <c r="C7" s="41"/>
      <c r="D7" s="41"/>
      <c r="E7" s="41"/>
      <c r="F7" s="41"/>
      <c r="G7" s="42"/>
      <c r="H7" s="35"/>
      <c r="I7" s="35"/>
    </row>
    <row r="8" spans="2:9" x14ac:dyDescent="0.3">
      <c r="B8" s="40"/>
      <c r="C8" s="41"/>
      <c r="D8" s="41"/>
      <c r="E8" s="41"/>
      <c r="F8" s="41"/>
      <c r="G8" s="42"/>
      <c r="H8" s="35"/>
      <c r="I8" s="35"/>
    </row>
    <row r="9" spans="2:9" x14ac:dyDescent="0.3">
      <c r="B9" s="40"/>
      <c r="C9" s="41"/>
      <c r="D9" s="41"/>
      <c r="E9" s="41"/>
      <c r="F9" s="41"/>
      <c r="G9" s="42"/>
      <c r="H9" s="35"/>
      <c r="I9" s="35"/>
    </row>
    <row r="10" spans="2:9" x14ac:dyDescent="0.3">
      <c r="B10" s="40"/>
      <c r="C10" s="41"/>
      <c r="D10" s="41"/>
      <c r="E10" s="41"/>
      <c r="F10" s="41"/>
      <c r="G10" s="42"/>
      <c r="H10" s="35"/>
      <c r="I10" s="35"/>
    </row>
    <row r="11" spans="2:9" ht="15" thickBot="1" x14ac:dyDescent="0.35">
      <c r="B11" s="43"/>
      <c r="C11" s="44"/>
      <c r="D11" s="44"/>
      <c r="E11" s="44"/>
      <c r="F11" s="44"/>
      <c r="G11" s="45"/>
      <c r="H11" s="35"/>
      <c r="I11" s="35"/>
    </row>
    <row r="12" spans="2:9" x14ac:dyDescent="0.3">
      <c r="B12" s="1"/>
    </row>
    <row r="13" spans="2:9" x14ac:dyDescent="0.3">
      <c r="B13" s="46" t="s">
        <v>25</v>
      </c>
      <c r="C13" s="47"/>
      <c r="D13" s="47"/>
      <c r="E13" s="47"/>
      <c r="F13" s="47"/>
      <c r="G13" s="48"/>
    </row>
    <row r="14" spans="2:9" x14ac:dyDescent="0.3">
      <c r="B14" s="49" t="s">
        <v>20</v>
      </c>
      <c r="C14" s="50"/>
      <c r="D14" s="50"/>
      <c r="E14" s="50"/>
      <c r="F14" s="50"/>
      <c r="G14" s="51"/>
    </row>
    <row r="15" spans="2:9" x14ac:dyDescent="0.3">
      <c r="B15" s="52" t="s">
        <v>114</v>
      </c>
      <c r="C15" s="53"/>
      <c r="D15" s="53"/>
      <c r="E15" s="53"/>
      <c r="F15" s="53"/>
      <c r="G15" s="54"/>
    </row>
    <row r="16" spans="2:9" x14ac:dyDescent="0.3">
      <c r="B16" s="52" t="s">
        <v>3</v>
      </c>
      <c r="C16" s="53"/>
      <c r="D16" s="53"/>
      <c r="E16" s="53"/>
      <c r="F16" s="53"/>
      <c r="G16" s="54"/>
    </row>
    <row r="17" spans="2:7" x14ac:dyDescent="0.3">
      <c r="B17" s="52" t="s">
        <v>23</v>
      </c>
      <c r="C17" s="53"/>
      <c r="D17" s="53"/>
      <c r="E17" s="53"/>
      <c r="F17" s="53"/>
      <c r="G17" s="54"/>
    </row>
    <row r="18" spans="2:7" x14ac:dyDescent="0.3">
      <c r="B18" s="55" t="s">
        <v>27</v>
      </c>
      <c r="C18" s="56"/>
      <c r="D18" s="56"/>
      <c r="E18" s="56"/>
      <c r="F18" s="56"/>
      <c r="G18" s="57"/>
    </row>
    <row r="19" spans="2:7" x14ac:dyDescent="0.3">
      <c r="B19" s="58" t="s">
        <v>111</v>
      </c>
      <c r="C19" s="59"/>
      <c r="D19" s="59"/>
      <c r="E19" s="59"/>
      <c r="F19" s="59"/>
      <c r="G19" s="60"/>
    </row>
    <row r="20" spans="2:7" x14ac:dyDescent="0.3">
      <c r="B20" s="25" t="s">
        <v>77</v>
      </c>
    </row>
  </sheetData>
  <mergeCells count="8">
    <mergeCell ref="B18:G18"/>
    <mergeCell ref="B19:G19"/>
    <mergeCell ref="B15:G15"/>
    <mergeCell ref="B4:G11"/>
    <mergeCell ref="B13:G13"/>
    <mergeCell ref="B14:G14"/>
    <mergeCell ref="B16:G16"/>
    <mergeCell ref="B17:G1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&amp;L&amp;F
&amp;R&amp;G </oddHeader>
    <oddFooter>&amp;LSida &amp;P av &amp;N&amp;CFlik - 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1"/>
  <sheetViews>
    <sheetView showGridLines="0" zoomScale="90" zoomScaleNormal="90" zoomScalePageLayoutView="50" workbookViewId="0">
      <selection activeCell="D81" sqref="D81"/>
    </sheetView>
  </sheetViews>
  <sheetFormatPr defaultRowHeight="14.4" x14ac:dyDescent="0.3"/>
  <cols>
    <col min="1" max="1" width="2.109375" style="5" customWidth="1"/>
    <col min="2" max="2" width="30.77734375" style="3" customWidth="1"/>
    <col min="3" max="3" width="80.77734375" style="3" customWidth="1"/>
    <col min="4" max="4" width="70.77734375" style="3" customWidth="1"/>
    <col min="5" max="5" width="9" style="3" bestFit="1" customWidth="1"/>
    <col min="6" max="7" width="16.77734375" style="3" customWidth="1"/>
    <col min="8" max="8" width="16.77734375" style="4" customWidth="1"/>
    <col min="9" max="9" width="16.77734375" style="12" customWidth="1"/>
    <col min="10" max="11" width="16.77734375" style="4" customWidth="1"/>
    <col min="12" max="12" width="15.77734375" style="3" customWidth="1"/>
    <col min="13" max="13" width="13.33203125" style="3" bestFit="1" customWidth="1"/>
    <col min="14" max="17" width="10.77734375" style="3" bestFit="1" customWidth="1"/>
    <col min="18" max="16384" width="8.88671875" style="3"/>
  </cols>
  <sheetData>
    <row r="1" spans="2:11" x14ac:dyDescent="0.3">
      <c r="B1" s="1" t="s">
        <v>1</v>
      </c>
      <c r="D1"/>
      <c r="K1" s="3"/>
    </row>
    <row r="2" spans="2:11" x14ac:dyDescent="0.3">
      <c r="B2" s="1" t="s">
        <v>2</v>
      </c>
      <c r="C2"/>
      <c r="D2"/>
      <c r="K2" s="3"/>
    </row>
    <row r="3" spans="2:11" x14ac:dyDescent="0.3">
      <c r="B3" s="1"/>
      <c r="C3"/>
      <c r="D3"/>
      <c r="K3" s="3"/>
    </row>
    <row r="4" spans="2:11" customFormat="1" x14ac:dyDescent="0.3"/>
    <row r="5" spans="2:11" x14ac:dyDescent="0.3">
      <c r="B5" s="1"/>
      <c r="C5"/>
      <c r="D5"/>
      <c r="K5" s="3"/>
    </row>
    <row r="6" spans="2:11" x14ac:dyDescent="0.3">
      <c r="B6"/>
      <c r="C6"/>
      <c r="D6"/>
      <c r="K6" s="3"/>
    </row>
    <row r="7" spans="2:11" ht="21" x14ac:dyDescent="0.4">
      <c r="B7" s="78" t="s">
        <v>106</v>
      </c>
      <c r="C7" s="78"/>
      <c r="D7" s="78"/>
      <c r="E7" s="78"/>
      <c r="F7" s="78"/>
      <c r="G7" s="78"/>
      <c r="H7" s="78"/>
      <c r="I7" s="78"/>
      <c r="K7" s="3"/>
    </row>
    <row r="8" spans="2:11" ht="15" thickBot="1" x14ac:dyDescent="0.35">
      <c r="B8"/>
      <c r="C8"/>
      <c r="D8"/>
      <c r="K8" s="3"/>
    </row>
    <row r="9" spans="2:11" ht="14.4" customHeight="1" x14ac:dyDescent="0.3">
      <c r="B9" s="37" t="s">
        <v>116</v>
      </c>
      <c r="C9" s="38"/>
      <c r="D9" s="38"/>
      <c r="E9" s="38"/>
      <c r="F9" s="38"/>
      <c r="G9" s="38"/>
      <c r="H9" s="38"/>
      <c r="I9" s="39"/>
      <c r="J9" s="36"/>
      <c r="K9" s="3"/>
    </row>
    <row r="10" spans="2:11" x14ac:dyDescent="0.3">
      <c r="B10" s="40"/>
      <c r="C10" s="41"/>
      <c r="D10" s="41"/>
      <c r="E10" s="41"/>
      <c r="F10" s="41"/>
      <c r="G10" s="41"/>
      <c r="H10" s="41"/>
      <c r="I10" s="42"/>
      <c r="J10" s="36"/>
      <c r="K10" s="3"/>
    </row>
    <row r="11" spans="2:11" x14ac:dyDescent="0.3">
      <c r="B11" s="40"/>
      <c r="C11" s="41"/>
      <c r="D11" s="41"/>
      <c r="E11" s="41"/>
      <c r="F11" s="41"/>
      <c r="G11" s="41"/>
      <c r="H11" s="41"/>
      <c r="I11" s="42"/>
      <c r="J11" s="36"/>
      <c r="K11" s="3"/>
    </row>
    <row r="12" spans="2:11" ht="15" thickBot="1" x14ac:dyDescent="0.35">
      <c r="B12" s="43"/>
      <c r="C12" s="44"/>
      <c r="D12" s="44"/>
      <c r="E12" s="44"/>
      <c r="F12" s="44"/>
      <c r="G12" s="44"/>
      <c r="H12" s="44"/>
      <c r="I12" s="45"/>
      <c r="J12" s="36"/>
      <c r="K12" s="3"/>
    </row>
    <row r="13" spans="2:11" x14ac:dyDescent="0.3">
      <c r="K13" s="3"/>
    </row>
    <row r="14" spans="2:11" ht="21" x14ac:dyDescent="0.4">
      <c r="B14" s="20" t="s">
        <v>34</v>
      </c>
      <c r="K14" s="3"/>
    </row>
    <row r="15" spans="2:11" ht="28.8" x14ac:dyDescent="0.3">
      <c r="B15" s="7" t="s">
        <v>11</v>
      </c>
      <c r="C15" s="7" t="s">
        <v>70</v>
      </c>
      <c r="D15" s="7" t="s">
        <v>4</v>
      </c>
      <c r="E15" s="7" t="s">
        <v>5</v>
      </c>
      <c r="F15" s="8" t="s">
        <v>104</v>
      </c>
      <c r="G15" s="8" t="s">
        <v>38</v>
      </c>
      <c r="H15" s="13" t="s">
        <v>22</v>
      </c>
      <c r="I15" s="8" t="s">
        <v>0</v>
      </c>
      <c r="J15" s="3"/>
      <c r="K15" s="3"/>
    </row>
    <row r="16" spans="2:11" ht="72" customHeight="1" x14ac:dyDescent="0.3">
      <c r="B16" s="9" t="s">
        <v>35</v>
      </c>
      <c r="C16" s="9" t="s">
        <v>36</v>
      </c>
      <c r="D16" s="9" t="s">
        <v>72</v>
      </c>
      <c r="E16" s="9" t="s">
        <v>6</v>
      </c>
      <c r="F16" s="21" t="s">
        <v>103</v>
      </c>
      <c r="G16" s="15">
        <v>0</v>
      </c>
      <c r="H16" s="32">
        <v>1</v>
      </c>
      <c r="I16" s="16">
        <f>ROUND((G16*H16),2)</f>
        <v>0</v>
      </c>
      <c r="J16" s="3"/>
      <c r="K16" s="3"/>
    </row>
    <row r="17" spans="2:11" ht="57.6" x14ac:dyDescent="0.3">
      <c r="B17" s="9" t="s">
        <v>107</v>
      </c>
      <c r="C17" s="9" t="s">
        <v>37</v>
      </c>
      <c r="D17" s="9" t="s">
        <v>108</v>
      </c>
      <c r="E17" s="21" t="s">
        <v>74</v>
      </c>
      <c r="F17" s="21" t="s">
        <v>103</v>
      </c>
      <c r="G17" s="21" t="s">
        <v>74</v>
      </c>
      <c r="H17" s="21" t="s">
        <v>74</v>
      </c>
      <c r="I17" s="21" t="s">
        <v>74</v>
      </c>
      <c r="J17" s="3"/>
      <c r="K17" s="3"/>
    </row>
    <row r="18" spans="2:11" x14ac:dyDescent="0.3">
      <c r="B18" s="10"/>
      <c r="C18" s="10"/>
      <c r="D18" s="9" t="s">
        <v>39</v>
      </c>
      <c r="E18" s="9" t="s">
        <v>6</v>
      </c>
      <c r="F18" s="21" t="s">
        <v>103</v>
      </c>
      <c r="G18" s="15">
        <v>0</v>
      </c>
      <c r="H18" s="32">
        <v>1</v>
      </c>
      <c r="I18" s="16">
        <f>ROUND((G18*H18),2)</f>
        <v>0</v>
      </c>
      <c r="J18" s="3"/>
      <c r="K18" s="3"/>
    </row>
    <row r="19" spans="2:11" x14ac:dyDescent="0.3">
      <c r="B19" s="10"/>
      <c r="C19" s="10"/>
      <c r="D19" s="9" t="s">
        <v>40</v>
      </c>
      <c r="E19" s="9" t="s">
        <v>6</v>
      </c>
      <c r="F19" s="21" t="s">
        <v>103</v>
      </c>
      <c r="G19" s="15">
        <v>0</v>
      </c>
      <c r="H19" s="32">
        <v>1</v>
      </c>
      <c r="I19" s="16">
        <f t="shared" ref="I19:I26" si="0">ROUND((G19*H19),2)</f>
        <v>0</v>
      </c>
      <c r="J19" s="3"/>
      <c r="K19" s="3"/>
    </row>
    <row r="20" spans="2:11" x14ac:dyDescent="0.3">
      <c r="B20" s="10"/>
      <c r="C20" s="10"/>
      <c r="D20" s="9" t="s">
        <v>41</v>
      </c>
      <c r="E20" s="9" t="s">
        <v>6</v>
      </c>
      <c r="F20" s="21" t="s">
        <v>103</v>
      </c>
      <c r="G20" s="15">
        <v>0</v>
      </c>
      <c r="H20" s="32">
        <v>1</v>
      </c>
      <c r="I20" s="16">
        <f t="shared" si="0"/>
        <v>0</v>
      </c>
      <c r="J20" s="3"/>
      <c r="K20" s="3"/>
    </row>
    <row r="21" spans="2:11" x14ac:dyDescent="0.3">
      <c r="B21" s="10"/>
      <c r="C21" s="10"/>
      <c r="D21" s="9" t="s">
        <v>42</v>
      </c>
      <c r="E21" s="9" t="s">
        <v>6</v>
      </c>
      <c r="F21" s="21" t="s">
        <v>103</v>
      </c>
      <c r="G21" s="15">
        <v>0</v>
      </c>
      <c r="H21" s="32">
        <v>1</v>
      </c>
      <c r="I21" s="16">
        <f t="shared" si="0"/>
        <v>0</v>
      </c>
      <c r="J21" s="3"/>
      <c r="K21" s="3"/>
    </row>
    <row r="22" spans="2:11" x14ac:dyDescent="0.3">
      <c r="B22" s="10"/>
      <c r="C22" s="10"/>
      <c r="D22" s="9" t="s">
        <v>43</v>
      </c>
      <c r="E22" s="9" t="s">
        <v>6</v>
      </c>
      <c r="F22" s="21" t="s">
        <v>103</v>
      </c>
      <c r="G22" s="15">
        <v>0</v>
      </c>
      <c r="H22" s="32">
        <v>1</v>
      </c>
      <c r="I22" s="16">
        <f t="shared" si="0"/>
        <v>0</v>
      </c>
      <c r="J22" s="3"/>
      <c r="K22" s="3"/>
    </row>
    <row r="23" spans="2:11" x14ac:dyDescent="0.3">
      <c r="B23" s="10"/>
      <c r="C23" s="10"/>
      <c r="D23" s="9" t="s">
        <v>44</v>
      </c>
      <c r="E23" s="9" t="s">
        <v>6</v>
      </c>
      <c r="F23" s="21" t="s">
        <v>103</v>
      </c>
      <c r="G23" s="15">
        <v>0</v>
      </c>
      <c r="H23" s="32">
        <v>1</v>
      </c>
      <c r="I23" s="16">
        <f t="shared" si="0"/>
        <v>0</v>
      </c>
      <c r="J23" s="3"/>
      <c r="K23" s="3"/>
    </row>
    <row r="24" spans="2:11" x14ac:dyDescent="0.3">
      <c r="B24" s="10"/>
      <c r="C24" s="10"/>
      <c r="D24" s="9" t="s">
        <v>45</v>
      </c>
      <c r="E24" s="9" t="s">
        <v>6</v>
      </c>
      <c r="F24" s="21" t="s">
        <v>103</v>
      </c>
      <c r="G24" s="15">
        <v>0</v>
      </c>
      <c r="H24" s="32">
        <v>1</v>
      </c>
      <c r="I24" s="16">
        <f t="shared" si="0"/>
        <v>0</v>
      </c>
      <c r="J24" s="3"/>
      <c r="K24" s="3"/>
    </row>
    <row r="25" spans="2:11" x14ac:dyDescent="0.3">
      <c r="B25" s="10"/>
      <c r="C25" s="10"/>
      <c r="D25" s="9" t="s">
        <v>46</v>
      </c>
      <c r="E25" s="9" t="s">
        <v>6</v>
      </c>
      <c r="F25" s="21" t="s">
        <v>103</v>
      </c>
      <c r="G25" s="15">
        <v>0</v>
      </c>
      <c r="H25" s="32">
        <v>1</v>
      </c>
      <c r="I25" s="16">
        <f t="shared" si="0"/>
        <v>0</v>
      </c>
      <c r="J25" s="3"/>
      <c r="K25" s="3"/>
    </row>
    <row r="26" spans="2:11" x14ac:dyDescent="0.3">
      <c r="B26" s="10"/>
      <c r="C26" s="10"/>
      <c r="D26" s="9" t="s">
        <v>47</v>
      </c>
      <c r="E26" s="9" t="s">
        <v>6</v>
      </c>
      <c r="F26" s="21" t="s">
        <v>103</v>
      </c>
      <c r="G26" s="15">
        <v>0</v>
      </c>
      <c r="H26" s="32">
        <v>1</v>
      </c>
      <c r="I26" s="16">
        <f t="shared" si="0"/>
        <v>0</v>
      </c>
      <c r="J26" s="3"/>
      <c r="K26" s="3"/>
    </row>
    <row r="27" spans="2:11" x14ac:dyDescent="0.3">
      <c r="B27" s="10"/>
      <c r="C27" s="10"/>
      <c r="D27" s="9" t="s">
        <v>48</v>
      </c>
      <c r="E27" s="9" t="s">
        <v>6</v>
      </c>
      <c r="F27" s="21" t="s">
        <v>103</v>
      </c>
      <c r="G27" s="15">
        <v>0</v>
      </c>
      <c r="H27" s="32">
        <v>1</v>
      </c>
      <c r="I27" s="16">
        <f>ROUND((G27*H27),2)</f>
        <v>0</v>
      </c>
      <c r="J27" s="3"/>
      <c r="K27" s="3"/>
    </row>
    <row r="28" spans="2:11" x14ac:dyDescent="0.3">
      <c r="B28" s="10"/>
      <c r="C28" s="10"/>
      <c r="D28" s="25" t="s">
        <v>77</v>
      </c>
      <c r="E28" s="10"/>
      <c r="F28" s="10"/>
      <c r="G28" s="11"/>
      <c r="H28" s="22" t="s">
        <v>76</v>
      </c>
      <c r="I28" s="23">
        <f>SUM(I16:I27)</f>
        <v>0</v>
      </c>
      <c r="J28" s="3"/>
      <c r="K28" s="3"/>
    </row>
    <row r="29" spans="2:11" x14ac:dyDescent="0.3">
      <c r="B29" s="10"/>
      <c r="C29" s="10"/>
      <c r="E29" s="10"/>
      <c r="F29" s="10"/>
      <c r="G29" s="11"/>
      <c r="H29" s="11"/>
      <c r="I29" s="11"/>
      <c r="J29" s="3"/>
      <c r="K29" s="3"/>
    </row>
    <row r="30" spans="2:11" ht="21" x14ac:dyDescent="0.4">
      <c r="B30" s="20" t="s">
        <v>12</v>
      </c>
      <c r="K30" s="3"/>
    </row>
    <row r="31" spans="2:11" ht="57.6" x14ac:dyDescent="0.3">
      <c r="B31" s="7" t="s">
        <v>11</v>
      </c>
      <c r="C31" s="7" t="s">
        <v>70</v>
      </c>
      <c r="D31" s="7" t="s">
        <v>4</v>
      </c>
      <c r="E31" s="7" t="s">
        <v>5</v>
      </c>
      <c r="F31" s="8" t="s">
        <v>104</v>
      </c>
      <c r="G31" s="8" t="s">
        <v>38</v>
      </c>
      <c r="H31" s="13" t="s">
        <v>112</v>
      </c>
      <c r="I31" s="8" t="s">
        <v>0</v>
      </c>
      <c r="J31" s="3"/>
      <c r="K31" s="3"/>
    </row>
    <row r="32" spans="2:11" ht="72" customHeight="1" x14ac:dyDescent="0.3">
      <c r="B32" s="9" t="s">
        <v>14</v>
      </c>
      <c r="C32" s="9" t="s">
        <v>49</v>
      </c>
      <c r="D32" s="9" t="s">
        <v>60</v>
      </c>
      <c r="E32" s="9" t="s">
        <v>6</v>
      </c>
      <c r="F32" s="21" t="s">
        <v>105</v>
      </c>
      <c r="G32" s="15">
        <v>0</v>
      </c>
      <c r="H32" s="30">
        <v>0</v>
      </c>
      <c r="I32" s="16">
        <f>ROUND((G32*H32),2)</f>
        <v>0</v>
      </c>
      <c r="J32" s="3"/>
      <c r="K32" s="3"/>
    </row>
    <row r="33" spans="2:17" x14ac:dyDescent="0.3">
      <c r="B33" s="25" t="s">
        <v>77</v>
      </c>
      <c r="G33" s="4"/>
      <c r="H33" s="14" t="s">
        <v>76</v>
      </c>
      <c r="I33" s="18">
        <f>SUM(I32)</f>
        <v>0</v>
      </c>
      <c r="J33" s="3"/>
      <c r="K33" s="3"/>
    </row>
    <row r="34" spans="2:17" x14ac:dyDescent="0.3">
      <c r="H34" s="6"/>
      <c r="J34" s="6"/>
      <c r="K34" s="3"/>
    </row>
    <row r="35" spans="2:17" ht="21" x14ac:dyDescent="0.4">
      <c r="B35" s="20" t="s">
        <v>9</v>
      </c>
      <c r="K35" s="3"/>
    </row>
    <row r="36" spans="2:17" ht="57.6" x14ac:dyDescent="0.3">
      <c r="B36" s="7" t="s">
        <v>11</v>
      </c>
      <c r="C36" s="7" t="s">
        <v>24</v>
      </c>
      <c r="D36" s="7" t="s">
        <v>4</v>
      </c>
      <c r="E36" s="7" t="s">
        <v>5</v>
      </c>
      <c r="F36" s="8" t="s">
        <v>104</v>
      </c>
      <c r="G36" s="8" t="s">
        <v>38</v>
      </c>
      <c r="H36" s="13" t="s">
        <v>112</v>
      </c>
      <c r="I36" s="8" t="s">
        <v>0</v>
      </c>
      <c r="J36" s="3"/>
      <c r="K36" s="3"/>
    </row>
    <row r="37" spans="2:17" ht="43.2" x14ac:dyDescent="0.3">
      <c r="B37" s="9" t="s">
        <v>19</v>
      </c>
      <c r="C37" s="9" t="s">
        <v>50</v>
      </c>
      <c r="D37" s="9" t="s">
        <v>61</v>
      </c>
      <c r="E37" s="9" t="s">
        <v>6</v>
      </c>
      <c r="F37" s="21" t="s">
        <v>105</v>
      </c>
      <c r="G37" s="15">
        <v>0</v>
      </c>
      <c r="H37" s="30">
        <v>0</v>
      </c>
      <c r="I37" s="16">
        <f>ROUND((G37*H37),2)</f>
        <v>0</v>
      </c>
      <c r="J37" s="19"/>
      <c r="K37" s="19"/>
    </row>
    <row r="38" spans="2:17" ht="43.2" x14ac:dyDescent="0.3">
      <c r="B38" s="9" t="s">
        <v>18</v>
      </c>
      <c r="C38" s="9" t="s">
        <v>51</v>
      </c>
      <c r="D38" s="9" t="s">
        <v>62</v>
      </c>
      <c r="E38" s="9" t="s">
        <v>6</v>
      </c>
      <c r="F38" s="21" t="s">
        <v>105</v>
      </c>
      <c r="G38" s="15">
        <v>0</v>
      </c>
      <c r="H38" s="30">
        <v>0</v>
      </c>
      <c r="I38" s="16">
        <f>ROUND((G38*H38),2)</f>
        <v>0</v>
      </c>
      <c r="J38" s="19"/>
      <c r="K38" s="19"/>
    </row>
    <row r="39" spans="2:17" ht="43.2" x14ac:dyDescent="0.3">
      <c r="B39" s="9" t="s">
        <v>10</v>
      </c>
      <c r="C39" s="9" t="s">
        <v>52</v>
      </c>
      <c r="D39" s="9" t="s">
        <v>62</v>
      </c>
      <c r="E39" s="9" t="s">
        <v>6</v>
      </c>
      <c r="F39" s="21" t="s">
        <v>105</v>
      </c>
      <c r="G39" s="15">
        <v>0</v>
      </c>
      <c r="H39" s="30">
        <v>0</v>
      </c>
      <c r="I39" s="16">
        <f>ROUND((G39*H39),2)</f>
        <v>0</v>
      </c>
      <c r="J39" s="19"/>
      <c r="K39" s="19"/>
    </row>
    <row r="40" spans="2:17" ht="70.2" customHeight="1" x14ac:dyDescent="0.3">
      <c r="B40" s="9" t="s">
        <v>28</v>
      </c>
      <c r="C40" s="9" t="s">
        <v>53</v>
      </c>
      <c r="D40" s="9" t="s">
        <v>62</v>
      </c>
      <c r="E40" s="9" t="s">
        <v>6</v>
      </c>
      <c r="F40" s="21" t="s">
        <v>105</v>
      </c>
      <c r="G40" s="15">
        <v>0</v>
      </c>
      <c r="H40" s="30">
        <v>0</v>
      </c>
      <c r="I40" s="16">
        <f>ROUND((G40*H40),2)</f>
        <v>0</v>
      </c>
      <c r="J40" s="19"/>
      <c r="K40" s="19"/>
    </row>
    <row r="41" spans="2:17" ht="70.2" customHeight="1" x14ac:dyDescent="0.3">
      <c r="B41" s="9" t="s">
        <v>32</v>
      </c>
      <c r="C41" s="9" t="s">
        <v>53</v>
      </c>
      <c r="D41" s="9" t="s">
        <v>63</v>
      </c>
      <c r="E41" s="9" t="s">
        <v>6</v>
      </c>
      <c r="F41" s="21" t="s">
        <v>105</v>
      </c>
      <c r="G41" s="15">
        <v>0</v>
      </c>
      <c r="H41" s="30">
        <v>0</v>
      </c>
      <c r="I41" s="16">
        <f>ROUND((G41*H41),2)</f>
        <v>0</v>
      </c>
      <c r="J41" s="3"/>
      <c r="K41" s="3"/>
    </row>
    <row r="42" spans="2:17" x14ac:dyDescent="0.3">
      <c r="B42" s="25" t="s">
        <v>77</v>
      </c>
      <c r="C42" s="10"/>
      <c r="D42" s="10"/>
      <c r="E42" s="10"/>
      <c r="F42" s="10"/>
      <c r="G42" s="11"/>
      <c r="H42" s="14" t="s">
        <v>76</v>
      </c>
      <c r="I42" s="18">
        <f>SUM(I37:I41)</f>
        <v>0</v>
      </c>
      <c r="J42" s="3"/>
      <c r="K42" s="3"/>
    </row>
    <row r="43" spans="2:17" x14ac:dyDescent="0.3">
      <c r="H43" s="6"/>
      <c r="J43" s="6"/>
      <c r="K43" s="3"/>
    </row>
    <row r="44" spans="2:17" ht="21" x14ac:dyDescent="0.4">
      <c r="B44" s="20" t="s">
        <v>7</v>
      </c>
      <c r="K44" s="3"/>
    </row>
    <row r="45" spans="2:17" ht="57.6" x14ac:dyDescent="0.3">
      <c r="B45" s="7" t="s">
        <v>11</v>
      </c>
      <c r="C45" s="7" t="s">
        <v>70</v>
      </c>
      <c r="D45" s="7" t="s">
        <v>4</v>
      </c>
      <c r="E45" s="7" t="s">
        <v>5</v>
      </c>
      <c r="F45" s="8" t="s">
        <v>104</v>
      </c>
      <c r="G45" s="8" t="s">
        <v>38</v>
      </c>
      <c r="H45" s="13" t="s">
        <v>112</v>
      </c>
      <c r="I45" s="8" t="s">
        <v>0</v>
      </c>
      <c r="J45" s="3"/>
      <c r="K45" s="3"/>
    </row>
    <row r="46" spans="2:17" ht="57.6" customHeight="1" x14ac:dyDescent="0.3">
      <c r="B46" s="9" t="s">
        <v>8</v>
      </c>
      <c r="C46" s="9" t="s">
        <v>54</v>
      </c>
      <c r="D46" s="9" t="s">
        <v>64</v>
      </c>
      <c r="E46" s="9" t="s">
        <v>6</v>
      </c>
      <c r="F46" s="21" t="s">
        <v>105</v>
      </c>
      <c r="G46" s="15">
        <v>0</v>
      </c>
      <c r="H46" s="30">
        <v>0</v>
      </c>
      <c r="I46" s="16">
        <f>ROUND((G46*H46),2)</f>
        <v>0</v>
      </c>
      <c r="J46" s="3"/>
      <c r="K46" s="3"/>
      <c r="L46"/>
      <c r="M46"/>
      <c r="N46"/>
      <c r="O46"/>
      <c r="P46"/>
      <c r="Q46"/>
    </row>
    <row r="47" spans="2:17" ht="57.6" customHeight="1" x14ac:dyDescent="0.3">
      <c r="B47" s="9" t="s">
        <v>29</v>
      </c>
      <c r="C47" s="9" t="s">
        <v>55</v>
      </c>
      <c r="D47" s="9" t="s">
        <v>65</v>
      </c>
      <c r="E47" s="9" t="s">
        <v>6</v>
      </c>
      <c r="F47" s="21" t="s">
        <v>105</v>
      </c>
      <c r="G47" s="15">
        <v>0</v>
      </c>
      <c r="H47" s="30">
        <v>0</v>
      </c>
      <c r="I47" s="16">
        <f t="shared" ref="I47:I51" si="1">ROUND((G47*H47),2)</f>
        <v>0</v>
      </c>
      <c r="J47" s="3"/>
      <c r="K47" s="3"/>
      <c r="L47"/>
      <c r="M47"/>
      <c r="N47"/>
      <c r="O47"/>
      <c r="P47"/>
      <c r="Q47"/>
    </row>
    <row r="48" spans="2:17" ht="57.6" customHeight="1" x14ac:dyDescent="0.3">
      <c r="B48" s="9" t="s">
        <v>30</v>
      </c>
      <c r="C48" s="9" t="s">
        <v>56</v>
      </c>
      <c r="D48" s="9" t="s">
        <v>66</v>
      </c>
      <c r="E48" s="9" t="s">
        <v>6</v>
      </c>
      <c r="F48" s="21" t="s">
        <v>105</v>
      </c>
      <c r="G48" s="15">
        <v>0</v>
      </c>
      <c r="H48" s="30">
        <v>0</v>
      </c>
      <c r="I48" s="16">
        <f t="shared" si="1"/>
        <v>0</v>
      </c>
      <c r="J48" s="3"/>
      <c r="K48" s="3"/>
      <c r="L48"/>
      <c r="M48"/>
      <c r="N48"/>
      <c r="O48"/>
      <c r="P48"/>
      <c r="Q48"/>
    </row>
    <row r="49" spans="1:17" ht="57.6" customHeight="1" x14ac:dyDescent="0.3">
      <c r="B49" s="9" t="s">
        <v>31</v>
      </c>
      <c r="C49" s="9" t="s">
        <v>57</v>
      </c>
      <c r="D49" s="9" t="s">
        <v>67</v>
      </c>
      <c r="E49" s="9" t="s">
        <v>6</v>
      </c>
      <c r="F49" s="21" t="s">
        <v>105</v>
      </c>
      <c r="G49" s="15">
        <v>0</v>
      </c>
      <c r="H49" s="30">
        <v>0</v>
      </c>
      <c r="I49" s="16">
        <f t="shared" si="1"/>
        <v>0</v>
      </c>
      <c r="J49" s="3"/>
      <c r="K49" s="3"/>
      <c r="L49"/>
      <c r="M49"/>
      <c r="N49"/>
      <c r="O49"/>
      <c r="P49"/>
      <c r="Q49"/>
    </row>
    <row r="50" spans="1:17" ht="57.6" customHeight="1" x14ac:dyDescent="0.3">
      <c r="B50" s="9" t="s">
        <v>15</v>
      </c>
      <c r="C50" s="9" t="s">
        <v>58</v>
      </c>
      <c r="D50" s="9" t="s">
        <v>68</v>
      </c>
      <c r="E50" s="9" t="s">
        <v>6</v>
      </c>
      <c r="F50" s="21" t="s">
        <v>105</v>
      </c>
      <c r="G50" s="15">
        <v>0</v>
      </c>
      <c r="H50" s="30">
        <v>0</v>
      </c>
      <c r="I50" s="16">
        <f t="shared" si="1"/>
        <v>0</v>
      </c>
      <c r="J50" s="3"/>
      <c r="K50" s="3"/>
      <c r="L50"/>
      <c r="M50"/>
      <c r="N50"/>
      <c r="O50"/>
      <c r="P50"/>
      <c r="Q50"/>
    </row>
    <row r="51" spans="1:17" ht="57.6" customHeight="1" x14ac:dyDescent="0.3">
      <c r="B51" s="9" t="s">
        <v>13</v>
      </c>
      <c r="C51" s="9" t="s">
        <v>59</v>
      </c>
      <c r="D51" s="9" t="s">
        <v>69</v>
      </c>
      <c r="E51" s="9" t="s">
        <v>6</v>
      </c>
      <c r="F51" s="21" t="s">
        <v>105</v>
      </c>
      <c r="G51" s="15">
        <v>0</v>
      </c>
      <c r="H51" s="30">
        <v>0</v>
      </c>
      <c r="I51" s="16">
        <f t="shared" si="1"/>
        <v>0</v>
      </c>
      <c r="J51" s="3"/>
      <c r="K51" s="3"/>
      <c r="L51"/>
      <c r="M51"/>
      <c r="N51"/>
      <c r="O51"/>
      <c r="P51"/>
      <c r="Q51"/>
    </row>
    <row r="52" spans="1:17" x14ac:dyDescent="0.3">
      <c r="B52" s="25" t="s">
        <v>77</v>
      </c>
      <c r="C52" s="10"/>
      <c r="D52" s="10"/>
      <c r="E52" s="10"/>
      <c r="F52" s="10"/>
      <c r="G52" s="11"/>
      <c r="H52" s="14" t="s">
        <v>76</v>
      </c>
      <c r="I52" s="17">
        <f>SUM(I46:I51)</f>
        <v>0</v>
      </c>
      <c r="J52" s="3"/>
      <c r="K52" s="3"/>
      <c r="L52"/>
      <c r="M52"/>
      <c r="N52"/>
      <c r="O52"/>
      <c r="P52"/>
      <c r="Q52"/>
    </row>
    <row r="53" spans="1:17" ht="14.4" customHeight="1" x14ac:dyDescent="0.3">
      <c r="A53" s="3"/>
      <c r="B53" s="28"/>
      <c r="C53" s="28"/>
      <c r="D53" s="28"/>
      <c r="E53" s="28"/>
      <c r="F53" s="28"/>
      <c r="G53" s="28"/>
      <c r="H53" s="28"/>
      <c r="I53" s="28"/>
      <c r="J53" s="28"/>
      <c r="K53" s="3"/>
    </row>
    <row r="54" spans="1:17" ht="21.6" thickBot="1" x14ac:dyDescent="0.45">
      <c r="B54" s="20" t="s">
        <v>73</v>
      </c>
      <c r="K54" s="3"/>
    </row>
    <row r="55" spans="1:17" x14ac:dyDescent="0.3">
      <c r="A55" s="3"/>
      <c r="B55" s="69" t="s">
        <v>117</v>
      </c>
      <c r="C55" s="70"/>
      <c r="D55" s="70"/>
      <c r="E55" s="70"/>
      <c r="F55" s="70"/>
      <c r="G55" s="70"/>
      <c r="H55" s="70"/>
      <c r="I55" s="70"/>
      <c r="J55" s="70"/>
      <c r="K55" s="71"/>
    </row>
    <row r="56" spans="1:17" x14ac:dyDescent="0.3">
      <c r="A56" s="3"/>
      <c r="B56" s="72"/>
      <c r="C56" s="73"/>
      <c r="D56" s="73"/>
      <c r="E56" s="73"/>
      <c r="F56" s="73"/>
      <c r="G56" s="73"/>
      <c r="H56" s="73"/>
      <c r="I56" s="73"/>
      <c r="J56" s="73"/>
      <c r="K56" s="74"/>
    </row>
    <row r="57" spans="1:17" ht="14.4" customHeight="1" x14ac:dyDescent="0.3">
      <c r="A57" s="3"/>
      <c r="B57" s="72"/>
      <c r="C57" s="73"/>
      <c r="D57" s="73"/>
      <c r="E57" s="73"/>
      <c r="F57" s="73"/>
      <c r="G57" s="73"/>
      <c r="H57" s="73"/>
      <c r="I57" s="73"/>
      <c r="J57" s="73"/>
      <c r="K57" s="74"/>
    </row>
    <row r="58" spans="1:17" ht="14.4" customHeight="1" thickBot="1" x14ac:dyDescent="0.35">
      <c r="A58" s="3"/>
      <c r="B58" s="75"/>
      <c r="C58" s="76"/>
      <c r="D58" s="76"/>
      <c r="E58" s="76"/>
      <c r="F58" s="76"/>
      <c r="G58" s="76"/>
      <c r="H58" s="76"/>
      <c r="I58" s="76"/>
      <c r="J58" s="76"/>
      <c r="K58" s="77"/>
    </row>
    <row r="59" spans="1:17" ht="14.4" customHeight="1" x14ac:dyDescent="0.3">
      <c r="A59" s="3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7" ht="84.6" customHeight="1" x14ac:dyDescent="0.3">
      <c r="A60" s="2"/>
      <c r="B60" s="7" t="s">
        <v>11</v>
      </c>
      <c r="C60" s="7" t="s">
        <v>21</v>
      </c>
      <c r="D60" s="7" t="s">
        <v>81</v>
      </c>
      <c r="E60" s="7" t="s">
        <v>5</v>
      </c>
      <c r="F60" s="8" t="s">
        <v>104</v>
      </c>
      <c r="G60" s="8" t="s">
        <v>38</v>
      </c>
      <c r="H60" s="13" t="s">
        <v>112</v>
      </c>
      <c r="I60" s="13" t="s">
        <v>78</v>
      </c>
      <c r="J60" s="13" t="s">
        <v>113</v>
      </c>
      <c r="K60" s="8" t="s">
        <v>0</v>
      </c>
    </row>
    <row r="61" spans="1:17" ht="48" customHeight="1" x14ac:dyDescent="0.3">
      <c r="A61" s="2"/>
      <c r="B61" s="9" t="s">
        <v>95</v>
      </c>
      <c r="C61" s="9" t="s">
        <v>93</v>
      </c>
      <c r="D61" s="26" t="s">
        <v>94</v>
      </c>
      <c r="E61" s="9" t="s">
        <v>16</v>
      </c>
      <c r="F61" s="21" t="s">
        <v>105</v>
      </c>
      <c r="G61" s="15">
        <v>0</v>
      </c>
      <c r="H61" s="30">
        <v>0</v>
      </c>
      <c r="I61" s="27" t="s">
        <v>74</v>
      </c>
      <c r="J61" s="27" t="s">
        <v>74</v>
      </c>
      <c r="K61" s="16">
        <f>ROUND((G61*H61),2)</f>
        <v>0</v>
      </c>
    </row>
    <row r="62" spans="1:17" ht="24" customHeight="1" x14ac:dyDescent="0.3">
      <c r="A62" s="2"/>
      <c r="B62" s="63" t="s">
        <v>84</v>
      </c>
      <c r="C62" s="63" t="s">
        <v>79</v>
      </c>
      <c r="D62" s="63" t="s">
        <v>82</v>
      </c>
      <c r="E62" s="9" t="s">
        <v>16</v>
      </c>
      <c r="F62" s="21" t="s">
        <v>105</v>
      </c>
      <c r="G62" s="15">
        <v>0</v>
      </c>
      <c r="H62" s="30">
        <v>0</v>
      </c>
      <c r="I62" s="27" t="s">
        <v>74</v>
      </c>
      <c r="J62" s="65">
        <f>(G62+(G63*I63))</f>
        <v>0</v>
      </c>
      <c r="K62" s="67">
        <f>ROUND((H62*(G62+(G63*I63))),2)</f>
        <v>0</v>
      </c>
    </row>
    <row r="63" spans="1:17" ht="24" customHeight="1" x14ac:dyDescent="0.3">
      <c r="A63" s="2"/>
      <c r="B63" s="64"/>
      <c r="C63" s="64"/>
      <c r="D63" s="64"/>
      <c r="E63" s="9" t="s">
        <v>17</v>
      </c>
      <c r="F63" s="21" t="s">
        <v>105</v>
      </c>
      <c r="G63" s="15">
        <v>0</v>
      </c>
      <c r="H63" s="27" t="s">
        <v>74</v>
      </c>
      <c r="I63" s="31">
        <v>0</v>
      </c>
      <c r="J63" s="66"/>
      <c r="K63" s="68"/>
    </row>
    <row r="64" spans="1:17" ht="24" customHeight="1" x14ac:dyDescent="0.3">
      <c r="A64" s="2"/>
      <c r="B64" s="63" t="s">
        <v>85</v>
      </c>
      <c r="C64" s="63" t="s">
        <v>80</v>
      </c>
      <c r="D64" s="63" t="s">
        <v>82</v>
      </c>
      <c r="E64" s="9" t="s">
        <v>16</v>
      </c>
      <c r="F64" s="21" t="s">
        <v>105</v>
      </c>
      <c r="G64" s="15">
        <v>0</v>
      </c>
      <c r="H64" s="30">
        <v>0</v>
      </c>
      <c r="I64" s="27" t="s">
        <v>74</v>
      </c>
      <c r="J64" s="65">
        <f t="shared" ref="J64" si="2">(G64+(G65*I65))</f>
        <v>0</v>
      </c>
      <c r="K64" s="67">
        <f>ROUND((H64*(G64+(G65*I65))),2)</f>
        <v>0</v>
      </c>
    </row>
    <row r="65" spans="1:12" ht="24" customHeight="1" x14ac:dyDescent="0.3">
      <c r="A65" s="2"/>
      <c r="B65" s="64"/>
      <c r="C65" s="64"/>
      <c r="D65" s="64"/>
      <c r="E65" s="9" t="s">
        <v>17</v>
      </c>
      <c r="F65" s="21" t="s">
        <v>105</v>
      </c>
      <c r="G65" s="15">
        <v>0</v>
      </c>
      <c r="H65" s="27" t="s">
        <v>74</v>
      </c>
      <c r="I65" s="31">
        <v>0</v>
      </c>
      <c r="J65" s="66"/>
      <c r="K65" s="68"/>
    </row>
    <row r="66" spans="1:12" ht="24" customHeight="1" x14ac:dyDescent="0.3">
      <c r="A66" s="2"/>
      <c r="B66" s="63" t="s">
        <v>86</v>
      </c>
      <c r="C66" s="63" t="s">
        <v>79</v>
      </c>
      <c r="D66" s="63" t="s">
        <v>83</v>
      </c>
      <c r="E66" s="9" t="s">
        <v>16</v>
      </c>
      <c r="F66" s="21" t="s">
        <v>105</v>
      </c>
      <c r="G66" s="15">
        <v>0</v>
      </c>
      <c r="H66" s="30">
        <v>0</v>
      </c>
      <c r="I66" s="27" t="s">
        <v>74</v>
      </c>
      <c r="J66" s="65">
        <f t="shared" ref="J66" si="3">(G66+(G67*I67))</f>
        <v>0</v>
      </c>
      <c r="K66" s="67">
        <f>ROUND((H66*(G66+(G67*I67))),2)</f>
        <v>0</v>
      </c>
    </row>
    <row r="67" spans="1:12" ht="24" customHeight="1" x14ac:dyDescent="0.3">
      <c r="A67" s="2"/>
      <c r="B67" s="64"/>
      <c r="C67" s="64"/>
      <c r="D67" s="64"/>
      <c r="E67" s="9" t="s">
        <v>17</v>
      </c>
      <c r="F67" s="21" t="s">
        <v>105</v>
      </c>
      <c r="G67" s="15">
        <v>0</v>
      </c>
      <c r="H67" s="27" t="s">
        <v>74</v>
      </c>
      <c r="I67" s="31">
        <v>0</v>
      </c>
      <c r="J67" s="66"/>
      <c r="K67" s="68"/>
    </row>
    <row r="68" spans="1:12" ht="24" customHeight="1" x14ac:dyDescent="0.3">
      <c r="A68" s="2"/>
      <c r="B68" s="63" t="s">
        <v>87</v>
      </c>
      <c r="C68" s="63" t="s">
        <v>80</v>
      </c>
      <c r="D68" s="63" t="s">
        <v>83</v>
      </c>
      <c r="E68" s="9" t="s">
        <v>16</v>
      </c>
      <c r="F68" s="21" t="s">
        <v>105</v>
      </c>
      <c r="G68" s="15">
        <v>0</v>
      </c>
      <c r="H68" s="30">
        <v>0</v>
      </c>
      <c r="I68" s="27" t="s">
        <v>74</v>
      </c>
      <c r="J68" s="65">
        <f t="shared" ref="J68" si="4">(G68+(G69*I69))</f>
        <v>0</v>
      </c>
      <c r="K68" s="67">
        <f>ROUND((H68*(G68+(G69*I69))),2)</f>
        <v>0</v>
      </c>
    </row>
    <row r="69" spans="1:12" ht="24" customHeight="1" x14ac:dyDescent="0.3">
      <c r="A69" s="2"/>
      <c r="B69" s="64"/>
      <c r="C69" s="64"/>
      <c r="D69" s="64"/>
      <c r="E69" s="9" t="s">
        <v>17</v>
      </c>
      <c r="F69" s="21" t="s">
        <v>105</v>
      </c>
      <c r="G69" s="15">
        <v>0</v>
      </c>
      <c r="H69" s="27" t="s">
        <v>74</v>
      </c>
      <c r="I69" s="31">
        <v>0</v>
      </c>
      <c r="J69" s="66"/>
      <c r="K69" s="68"/>
      <c r="L69" s="29"/>
    </row>
    <row r="70" spans="1:12" ht="48" customHeight="1" x14ac:dyDescent="0.3">
      <c r="A70" s="2"/>
      <c r="B70" s="9" t="s">
        <v>110</v>
      </c>
      <c r="C70" s="9" t="s">
        <v>96</v>
      </c>
      <c r="D70" s="9" t="s">
        <v>33</v>
      </c>
      <c r="E70" s="9" t="s">
        <v>16</v>
      </c>
      <c r="F70" s="21" t="s">
        <v>105</v>
      </c>
      <c r="G70" s="15">
        <v>0</v>
      </c>
      <c r="H70" s="30">
        <v>0</v>
      </c>
      <c r="I70" s="27" t="s">
        <v>74</v>
      </c>
      <c r="J70" s="27" t="s">
        <v>74</v>
      </c>
      <c r="K70" s="16">
        <f>ROUND((G70*H70),2)</f>
        <v>0</v>
      </c>
    </row>
    <row r="71" spans="1:12" ht="24" customHeight="1" x14ac:dyDescent="0.3">
      <c r="A71" s="2"/>
      <c r="B71" s="63" t="s">
        <v>97</v>
      </c>
      <c r="C71" s="79" t="s">
        <v>98</v>
      </c>
      <c r="D71" s="63" t="s">
        <v>99</v>
      </c>
      <c r="E71" s="9" t="s">
        <v>16</v>
      </c>
      <c r="F71" s="21" t="s">
        <v>105</v>
      </c>
      <c r="G71" s="15">
        <v>0</v>
      </c>
      <c r="H71" s="30">
        <v>0</v>
      </c>
      <c r="I71" s="27" t="s">
        <v>74</v>
      </c>
      <c r="J71" s="65">
        <f>(G71+(G72*I72))</f>
        <v>0</v>
      </c>
      <c r="K71" s="67">
        <f>ROUND((H71*(G71+(G72*I72))),2)</f>
        <v>0</v>
      </c>
    </row>
    <row r="72" spans="1:12" ht="24" customHeight="1" x14ac:dyDescent="0.3">
      <c r="A72" s="2"/>
      <c r="B72" s="64"/>
      <c r="C72" s="80"/>
      <c r="D72" s="64"/>
      <c r="E72" s="9" t="s">
        <v>17</v>
      </c>
      <c r="F72" s="21" t="s">
        <v>105</v>
      </c>
      <c r="G72" s="15">
        <v>0</v>
      </c>
      <c r="H72" s="27" t="s">
        <v>74</v>
      </c>
      <c r="I72" s="31">
        <v>0</v>
      </c>
      <c r="J72" s="66"/>
      <c r="K72" s="68"/>
    </row>
    <row r="73" spans="1:12" ht="24" customHeight="1" x14ac:dyDescent="0.3">
      <c r="A73" s="2"/>
      <c r="B73" s="63" t="s">
        <v>100</v>
      </c>
      <c r="C73" s="79" t="s">
        <v>98</v>
      </c>
      <c r="D73" s="63" t="s">
        <v>99</v>
      </c>
      <c r="E73" s="9" t="s">
        <v>16</v>
      </c>
      <c r="F73" s="21" t="s">
        <v>105</v>
      </c>
      <c r="G73" s="15">
        <v>0</v>
      </c>
      <c r="H73" s="30">
        <v>0</v>
      </c>
      <c r="I73" s="27" t="s">
        <v>74</v>
      </c>
      <c r="J73" s="65">
        <f t="shared" ref="J73" si="5">(G73+(G74*I74))</f>
        <v>0</v>
      </c>
      <c r="K73" s="67">
        <f>ROUND((H73*(G73+(G74*I74))),2)</f>
        <v>0</v>
      </c>
    </row>
    <row r="74" spans="1:12" ht="24" customHeight="1" x14ac:dyDescent="0.3">
      <c r="A74" s="2"/>
      <c r="B74" s="64"/>
      <c r="C74" s="80"/>
      <c r="D74" s="64"/>
      <c r="E74" s="9" t="s">
        <v>17</v>
      </c>
      <c r="F74" s="21" t="s">
        <v>105</v>
      </c>
      <c r="G74" s="15">
        <v>0</v>
      </c>
      <c r="H74" s="27" t="s">
        <v>74</v>
      </c>
      <c r="I74" s="31">
        <v>0</v>
      </c>
      <c r="J74" s="66"/>
      <c r="K74" s="68"/>
    </row>
    <row r="75" spans="1:12" ht="24" customHeight="1" x14ac:dyDescent="0.3">
      <c r="A75" s="2"/>
      <c r="B75" s="63" t="s">
        <v>101</v>
      </c>
      <c r="C75" s="79" t="s">
        <v>102</v>
      </c>
      <c r="D75" s="63" t="s">
        <v>99</v>
      </c>
      <c r="E75" s="9" t="s">
        <v>16</v>
      </c>
      <c r="F75" s="21" t="s">
        <v>105</v>
      </c>
      <c r="G75" s="15">
        <v>0</v>
      </c>
      <c r="H75" s="30">
        <v>0</v>
      </c>
      <c r="I75" s="27" t="s">
        <v>74</v>
      </c>
      <c r="J75" s="65">
        <f t="shared" ref="J75" si="6">(G75+(G76*I76))</f>
        <v>0</v>
      </c>
      <c r="K75" s="67">
        <f>ROUND((H75*(G75+(G76*I76))),2)</f>
        <v>0</v>
      </c>
    </row>
    <row r="76" spans="1:12" ht="24" customHeight="1" x14ac:dyDescent="0.3">
      <c r="A76" s="2"/>
      <c r="B76" s="64"/>
      <c r="C76" s="80"/>
      <c r="D76" s="64"/>
      <c r="E76" s="9" t="s">
        <v>17</v>
      </c>
      <c r="F76" s="21" t="s">
        <v>105</v>
      </c>
      <c r="G76" s="15">
        <v>0</v>
      </c>
      <c r="H76" s="27" t="s">
        <v>74</v>
      </c>
      <c r="I76" s="31">
        <v>0</v>
      </c>
      <c r="J76" s="66"/>
      <c r="K76" s="68"/>
    </row>
    <row r="77" spans="1:12" x14ac:dyDescent="0.3">
      <c r="A77" s="3"/>
      <c r="B77" s="25" t="s">
        <v>77</v>
      </c>
      <c r="G77" s="6"/>
      <c r="H77" s="12"/>
      <c r="I77" s="11"/>
      <c r="J77" s="14" t="s">
        <v>76</v>
      </c>
      <c r="K77" s="18">
        <f>SUM(K61:K76)</f>
        <v>0</v>
      </c>
    </row>
    <row r="78" spans="1:12" x14ac:dyDescent="0.3">
      <c r="B78" s="10"/>
      <c r="C78" s="10"/>
      <c r="D78" s="10"/>
      <c r="F78" s="10"/>
      <c r="G78" s="10"/>
      <c r="H78" s="10"/>
      <c r="I78" s="11"/>
      <c r="J78" s="11"/>
      <c r="K78" s="11"/>
    </row>
    <row r="79" spans="1:12" ht="21" x14ac:dyDescent="0.4">
      <c r="B79" s="20" t="s">
        <v>88</v>
      </c>
      <c r="K79" s="3"/>
    </row>
    <row r="80" spans="1:12" ht="57.6" x14ac:dyDescent="0.3">
      <c r="B80" s="7" t="s">
        <v>11</v>
      </c>
      <c r="C80" s="7" t="s">
        <v>70</v>
      </c>
      <c r="D80" s="7" t="s">
        <v>4</v>
      </c>
      <c r="E80" s="7" t="s">
        <v>5</v>
      </c>
      <c r="F80" s="8" t="s">
        <v>104</v>
      </c>
      <c r="G80" s="8" t="s">
        <v>38</v>
      </c>
      <c r="H80" s="13" t="s">
        <v>112</v>
      </c>
      <c r="I80" s="8" t="s">
        <v>0</v>
      </c>
      <c r="J80" s="3"/>
      <c r="K80" s="3"/>
    </row>
    <row r="81" spans="2:11" ht="72" customHeight="1" x14ac:dyDescent="0.3">
      <c r="B81" s="9" t="s">
        <v>90</v>
      </c>
      <c r="C81" s="9" t="s">
        <v>71</v>
      </c>
      <c r="D81" s="9" t="s">
        <v>118</v>
      </c>
      <c r="E81" s="9" t="s">
        <v>6</v>
      </c>
      <c r="F81" s="21" t="s">
        <v>103</v>
      </c>
      <c r="G81" s="15">
        <v>0</v>
      </c>
      <c r="H81" s="33">
        <v>0</v>
      </c>
      <c r="I81" s="16">
        <f>ROUND((G81*H81),2)</f>
        <v>0</v>
      </c>
      <c r="J81" s="3"/>
      <c r="K81" s="3"/>
    </row>
    <row r="82" spans="2:11" ht="72" customHeight="1" x14ac:dyDescent="0.3">
      <c r="B82" s="9" t="s">
        <v>91</v>
      </c>
      <c r="C82" s="9" t="s">
        <v>71</v>
      </c>
      <c r="D82" s="9" t="s">
        <v>118</v>
      </c>
      <c r="E82" s="9" t="s">
        <v>6</v>
      </c>
      <c r="F82" s="21" t="s">
        <v>103</v>
      </c>
      <c r="G82" s="15">
        <v>0</v>
      </c>
      <c r="H82" s="30">
        <v>0</v>
      </c>
      <c r="I82" s="16">
        <f t="shared" ref="I82:I84" si="7">ROUND((G82*H82),2)</f>
        <v>0</v>
      </c>
      <c r="J82" s="3"/>
      <c r="K82" s="3"/>
    </row>
    <row r="83" spans="2:11" ht="72" customHeight="1" x14ac:dyDescent="0.3">
      <c r="B83" s="9" t="s">
        <v>92</v>
      </c>
      <c r="C83" s="9" t="s">
        <v>71</v>
      </c>
      <c r="D83" s="9" t="s">
        <v>118</v>
      </c>
      <c r="E83" s="9" t="s">
        <v>6</v>
      </c>
      <c r="F83" s="21" t="s">
        <v>103</v>
      </c>
      <c r="G83" s="15">
        <v>0</v>
      </c>
      <c r="H83" s="30">
        <v>0</v>
      </c>
      <c r="I83" s="16">
        <f t="shared" si="7"/>
        <v>0</v>
      </c>
      <c r="J83" s="3"/>
      <c r="K83" s="3"/>
    </row>
    <row r="84" spans="2:11" ht="72" customHeight="1" x14ac:dyDescent="0.3">
      <c r="B84" s="9" t="s">
        <v>89</v>
      </c>
      <c r="C84" s="9" t="s">
        <v>71</v>
      </c>
      <c r="D84" s="9" t="s">
        <v>109</v>
      </c>
      <c r="E84" s="9" t="s">
        <v>6</v>
      </c>
      <c r="F84" s="21" t="s">
        <v>103</v>
      </c>
      <c r="G84" s="15">
        <v>0</v>
      </c>
      <c r="H84" s="30">
        <v>0</v>
      </c>
      <c r="I84" s="16">
        <f t="shared" si="7"/>
        <v>0</v>
      </c>
      <c r="J84" s="3"/>
      <c r="K84" s="3"/>
    </row>
    <row r="85" spans="2:11" x14ac:dyDescent="0.3">
      <c r="B85" s="25" t="s">
        <v>77</v>
      </c>
      <c r="C85" s="10"/>
      <c r="E85" s="10"/>
      <c r="F85" s="10"/>
      <c r="G85" s="11"/>
      <c r="H85" s="22" t="s">
        <v>76</v>
      </c>
      <c r="I85" s="23">
        <f>SUM(I81:I84)</f>
        <v>0</v>
      </c>
      <c r="J85" s="3"/>
      <c r="K85" s="3"/>
    </row>
    <row r="86" spans="2:11" x14ac:dyDescent="0.3">
      <c r="B86" s="10"/>
      <c r="C86" s="10"/>
      <c r="D86" s="10"/>
      <c r="F86" s="10"/>
      <c r="G86" s="10"/>
      <c r="H86" s="11"/>
      <c r="I86" s="11"/>
      <c r="J86" s="11"/>
      <c r="K86" s="3"/>
    </row>
    <row r="87" spans="2:11" x14ac:dyDescent="0.3">
      <c r="G87" s="4"/>
      <c r="H87" s="12"/>
      <c r="I87" s="4"/>
      <c r="J87" s="3"/>
      <c r="K87" s="3"/>
    </row>
    <row r="88" spans="2:11" x14ac:dyDescent="0.3">
      <c r="G88" s="4"/>
      <c r="H88" s="12"/>
      <c r="I88" s="4"/>
      <c r="K88" s="3"/>
    </row>
    <row r="89" spans="2:11" x14ac:dyDescent="0.3">
      <c r="G89" s="61" t="s">
        <v>26</v>
      </c>
      <c r="H89" s="62"/>
      <c r="I89" s="24">
        <f>I28+I33+I42+I52+K77+I85</f>
        <v>0</v>
      </c>
      <c r="K89" s="3"/>
    </row>
    <row r="90" spans="2:11" x14ac:dyDescent="0.3">
      <c r="G90" s="4"/>
      <c r="H90" s="12"/>
      <c r="I90" s="4"/>
      <c r="K90" s="3"/>
    </row>
    <row r="91" spans="2:11" x14ac:dyDescent="0.3">
      <c r="G91" s="4"/>
      <c r="H91" s="12"/>
      <c r="I91" s="34" t="s">
        <v>75</v>
      </c>
      <c r="K91" s="3"/>
    </row>
  </sheetData>
  <protectedRanges>
    <protectedRange sqref="C3 C6 G46:G51 G37:G41 G32:G33" name="Område1"/>
    <protectedRange sqref="G16 G81:G83 G18:G27" name="Område1_1"/>
  </protectedRanges>
  <mergeCells count="39">
    <mergeCell ref="B73:B74"/>
    <mergeCell ref="C73:C74"/>
    <mergeCell ref="D73:D74"/>
    <mergeCell ref="J73:J74"/>
    <mergeCell ref="K73:K74"/>
    <mergeCell ref="B75:B76"/>
    <mergeCell ref="C75:C76"/>
    <mergeCell ref="D75:D76"/>
    <mergeCell ref="J75:J76"/>
    <mergeCell ref="K75:K76"/>
    <mergeCell ref="K71:K72"/>
    <mergeCell ref="D66:D67"/>
    <mergeCell ref="J66:J67"/>
    <mergeCell ref="K66:K67"/>
    <mergeCell ref="B7:I7"/>
    <mergeCell ref="B71:B72"/>
    <mergeCell ref="C71:C72"/>
    <mergeCell ref="K62:K63"/>
    <mergeCell ref="B64:B65"/>
    <mergeCell ref="C64:C65"/>
    <mergeCell ref="D64:D65"/>
    <mergeCell ref="J64:J65"/>
    <mergeCell ref="K64:K65"/>
    <mergeCell ref="B9:I12"/>
    <mergeCell ref="G89:H89"/>
    <mergeCell ref="D62:D63"/>
    <mergeCell ref="J62:J63"/>
    <mergeCell ref="B66:B67"/>
    <mergeCell ref="B62:B63"/>
    <mergeCell ref="C62:C63"/>
    <mergeCell ref="C66:C67"/>
    <mergeCell ref="B55:K58"/>
    <mergeCell ref="B68:B69"/>
    <mergeCell ref="C68:C69"/>
    <mergeCell ref="D68:D69"/>
    <mergeCell ref="J68:J69"/>
    <mergeCell ref="K68:K69"/>
    <mergeCell ref="D71:D72"/>
    <mergeCell ref="J71:J72"/>
  </mergeCells>
  <conditionalFormatting sqref="F16:F27">
    <cfRule type="containsText" dxfId="11" priority="29" operator="containsText" text="JA">
      <formula>NOT(ISERROR(SEARCH("JA",F16)))</formula>
    </cfRule>
    <cfRule type="containsText" dxfId="10" priority="30" operator="containsText" text="NEJ">
      <formula>NOT(ISERROR(SEARCH("NEJ",F16)))</formula>
    </cfRule>
  </conditionalFormatting>
  <conditionalFormatting sqref="F32">
    <cfRule type="containsText" dxfId="9" priority="27" operator="containsText" text="JA">
      <formula>NOT(ISERROR(SEARCH("JA",F32)))</formula>
    </cfRule>
    <cfRule type="containsText" dxfId="8" priority="28" operator="containsText" text="NEJ">
      <formula>NOT(ISERROR(SEARCH("NEJ",F32)))</formula>
    </cfRule>
  </conditionalFormatting>
  <conditionalFormatting sqref="F46:F51">
    <cfRule type="containsText" dxfId="7" priority="13" operator="containsText" text="JA">
      <formula>NOT(ISERROR(SEARCH("JA",F46)))</formula>
    </cfRule>
    <cfRule type="containsText" dxfId="6" priority="14" operator="containsText" text="NEJ">
      <formula>NOT(ISERROR(SEARCH("NEJ",F46)))</formula>
    </cfRule>
  </conditionalFormatting>
  <conditionalFormatting sqref="F37:F41">
    <cfRule type="containsText" dxfId="5" priority="15" operator="containsText" text="JA">
      <formula>NOT(ISERROR(SEARCH("JA",F37)))</formula>
    </cfRule>
    <cfRule type="containsText" dxfId="4" priority="16" operator="containsText" text="NEJ">
      <formula>NOT(ISERROR(SEARCH("NEJ",F37)))</formula>
    </cfRule>
  </conditionalFormatting>
  <conditionalFormatting sqref="F81:F84">
    <cfRule type="containsText" dxfId="3" priority="9" operator="containsText" text="JA">
      <formula>NOT(ISERROR(SEARCH("JA",F81)))</formula>
    </cfRule>
    <cfRule type="containsText" dxfId="2" priority="10" operator="containsText" text="NEJ">
      <formula>NOT(ISERROR(SEARCH("NEJ",F81)))</formula>
    </cfRule>
  </conditionalFormatting>
  <conditionalFormatting sqref="F61:F76">
    <cfRule type="containsText" dxfId="1" priority="3" operator="containsText" text="JA">
      <formula>NOT(ISERROR(SEARCH("JA",F61)))</formula>
    </cfRule>
    <cfRule type="containsText" dxfId="0" priority="4" operator="containsText" text="NEJ">
      <formula>NOT(ISERROR(SEARCH("NEJ",F61)))</formula>
    </cfRule>
  </conditionalFormatting>
  <dataValidations disablePrompts="1" count="1">
    <dataValidation type="decimal" operator="greaterThanOrEqual" allowBlank="1" showInputMessage="1" showErrorMessage="1" error="Ange ett tal, större än eller lika med 0, utan enhet" sqref="G37:G39 G46:G51 G81:G83 G18:G27 G16 G62 G64 G66 G68 G71 G73 G75 G32:G33">
      <formula1>0</formula1>
    </dataValidation>
  </dataValidations>
  <pageMargins left="0.7" right="0.7" top="0.75" bottom="0.75" header="0.3" footer="0.3"/>
  <pageSetup paperSize="9" scale="27" orientation="portrait" r:id="rId1"/>
  <headerFooter>
    <oddHeader xml:space="preserve">&amp;L&amp;F&amp;R&amp;G </oddHeader>
    <oddFooter>&amp;LSida &amp;P av &amp;N&amp;CFlik - 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Instruktion</vt:lpstr>
      <vt:lpstr>Mall - VOLYMER OCH PRISER</vt:lpstr>
      <vt:lpstr>Instruktion!Print_Area</vt:lpstr>
      <vt:lpstr>Instruktion!Utskriftsområde</vt:lpstr>
      <vt:lpstr>'Mall - VOLYMER OCH PRISER'!Utskriftsområde</vt:lpstr>
    </vt:vector>
  </TitlesOfParts>
  <Company>Sverige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Sandström Hanna</dc:creator>
  <cp:lastModifiedBy>Sandström Hanna</cp:lastModifiedBy>
  <cp:lastPrinted>2020-11-20T11:02:19Z</cp:lastPrinted>
  <dcterms:created xsi:type="dcterms:W3CDTF">2020-01-17T12:41:43Z</dcterms:created>
  <dcterms:modified xsi:type="dcterms:W3CDTF">2020-11-25T09:09:57Z</dcterms:modified>
</cp:coreProperties>
</file>